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ffe/Desktop/"/>
    </mc:Choice>
  </mc:AlternateContent>
  <xr:revisionPtr revIDLastSave="0" documentId="13_ncr:1_{4C7962E8-966A-FB47-AD54-C36288880328}" xr6:coauthVersionLast="47" xr6:coauthVersionMax="47" xr10:uidLastSave="{00000000-0000-0000-0000-000000000000}"/>
  <bookViews>
    <workbookView xWindow="1400" yWindow="1280" windowWidth="43540" windowHeight="23980" xr2:uid="{00000000-000D-0000-FFFF-FFFF00000000}"/>
  </bookViews>
  <sheets>
    <sheet name="Månedsbudget" sheetId="2" r:id="rId1"/>
    <sheet name="Årsbudget" sheetId="6" r:id="rId2"/>
    <sheet name="Afstemt budget" sheetId="7" r:id="rId3"/>
  </sheets>
  <calcPr calcId="191029" concurrentCalc="0"/>
  <fileRecoveryPr autoRecover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9" i="2" l="1"/>
  <c r="A39" i="7"/>
  <c r="D2" i="7"/>
  <c r="E2" i="7"/>
  <c r="C2" i="7"/>
  <c r="A24" i="6"/>
  <c r="E6" i="6"/>
  <c r="E20" i="6"/>
  <c r="E21" i="6"/>
  <c r="E22" i="6"/>
  <c r="E23" i="7"/>
  <c r="E24" i="7"/>
  <c r="E30" i="7"/>
  <c r="E36" i="7"/>
  <c r="E37" i="7"/>
  <c r="E7" i="7"/>
  <c r="E15" i="7"/>
  <c r="E16" i="7"/>
  <c r="O25" i="2"/>
  <c r="C11" i="7"/>
  <c r="O4" i="2"/>
  <c r="C4" i="6"/>
  <c r="O5" i="2"/>
  <c r="C5" i="6"/>
  <c r="C6" i="6"/>
  <c r="O8" i="2"/>
  <c r="C8" i="6"/>
  <c r="O10" i="2"/>
  <c r="C10" i="6"/>
  <c r="O12" i="2"/>
  <c r="C12" i="6"/>
  <c r="O13" i="2"/>
  <c r="C13" i="6"/>
  <c r="O14" i="2"/>
  <c r="C14" i="6"/>
  <c r="O15" i="2"/>
  <c r="C15" i="6"/>
  <c r="O16" i="2"/>
  <c r="C16" i="6"/>
  <c r="C20" i="6"/>
  <c r="C21" i="6"/>
  <c r="C22" i="6"/>
  <c r="C23" i="7"/>
  <c r="C12" i="7"/>
  <c r="D6" i="6"/>
  <c r="D20" i="6"/>
  <c r="D21" i="6"/>
  <c r="D22" i="6"/>
  <c r="D23" i="7"/>
  <c r="D24" i="7"/>
  <c r="D30" i="7"/>
  <c r="D36" i="7"/>
  <c r="D37" i="7"/>
  <c r="C36" i="7"/>
  <c r="C30" i="7"/>
  <c r="C24" i="7"/>
  <c r="D15" i="7"/>
  <c r="C15" i="7"/>
  <c r="D7" i="7"/>
  <c r="C7" i="7"/>
  <c r="C37" i="7"/>
  <c r="D16" i="7"/>
  <c r="C16" i="7"/>
  <c r="N33" i="2"/>
  <c r="M33" i="2"/>
  <c r="L33" i="2"/>
  <c r="K33" i="2"/>
  <c r="J33" i="2"/>
  <c r="I33" i="2"/>
  <c r="H33" i="2"/>
  <c r="G33" i="2"/>
  <c r="F33" i="2"/>
  <c r="E33" i="2"/>
  <c r="D33" i="2"/>
  <c r="C33" i="2"/>
  <c r="O32" i="2"/>
  <c r="O31" i="2"/>
  <c r="O30" i="2"/>
  <c r="O29" i="2"/>
  <c r="O28" i="2"/>
  <c r="O27" i="2"/>
  <c r="O26" i="2"/>
  <c r="O24" i="2"/>
  <c r="O33" i="2"/>
  <c r="O19" i="2"/>
  <c r="O18" i="2"/>
  <c r="O17" i="2"/>
  <c r="O11" i="2"/>
  <c r="O7" i="2"/>
  <c r="O20" i="2"/>
  <c r="N20" i="2"/>
  <c r="M20" i="2"/>
  <c r="M6" i="2"/>
  <c r="M21" i="2"/>
  <c r="L20" i="2"/>
  <c r="K20" i="2"/>
  <c r="J20" i="2"/>
  <c r="I20" i="2"/>
  <c r="H20" i="2"/>
  <c r="G20" i="2"/>
  <c r="F20" i="2"/>
  <c r="E20" i="2"/>
  <c r="D20" i="2"/>
  <c r="C20" i="2"/>
  <c r="N6" i="2"/>
  <c r="N21" i="2"/>
  <c r="L6" i="2"/>
  <c r="K6" i="2"/>
  <c r="K21" i="2"/>
  <c r="J6" i="2"/>
  <c r="I6" i="2"/>
  <c r="H6" i="2"/>
  <c r="G6" i="2"/>
  <c r="G21" i="2"/>
  <c r="F6" i="2"/>
  <c r="F21" i="2"/>
  <c r="E6" i="2"/>
  <c r="E21" i="2"/>
  <c r="D6" i="2"/>
  <c r="C6" i="2"/>
  <c r="I21" i="2"/>
  <c r="J21" i="2"/>
  <c r="D21" i="2"/>
  <c r="H21" i="2"/>
  <c r="L21" i="2"/>
  <c r="O6" i="2"/>
  <c r="C21" i="2"/>
  <c r="C22" i="2"/>
  <c r="O22" i="2"/>
  <c r="D22" i="2"/>
  <c r="E22" i="2"/>
  <c r="F22" i="2"/>
  <c r="G22" i="2"/>
  <c r="H22" i="2"/>
  <c r="I22" i="2"/>
  <c r="J22" i="2"/>
  <c r="K22" i="2"/>
  <c r="L22" i="2"/>
  <c r="M22" i="2"/>
  <c r="N22" i="2"/>
  <c r="O21" i="2"/>
</calcChain>
</file>

<file path=xl/sharedStrings.xml><?xml version="1.0" encoding="utf-8"?>
<sst xmlns="http://schemas.openxmlformats.org/spreadsheetml/2006/main" count="89" uniqueCount="75">
  <si>
    <t>Jan</t>
  </si>
  <si>
    <t>Feb</t>
  </si>
  <si>
    <t>Mar</t>
  </si>
  <si>
    <t>Apr</t>
  </si>
  <si>
    <t>Jun</t>
  </si>
  <si>
    <t>Jul</t>
  </si>
  <si>
    <t>Aug</t>
  </si>
  <si>
    <t>Sep</t>
  </si>
  <si>
    <t>Nov</t>
  </si>
  <si>
    <t>Dec</t>
  </si>
  <si>
    <t>Total</t>
  </si>
  <si>
    <t>INDKOMST</t>
  </si>
  <si>
    <t>DIVERSE</t>
  </si>
  <si>
    <t>LØN</t>
  </si>
  <si>
    <t>UDGIFTER</t>
  </si>
  <si>
    <t>Salgsindtægter</t>
  </si>
  <si>
    <t>Andre indtægter</t>
  </si>
  <si>
    <t>Udgifter til varer</t>
  </si>
  <si>
    <t>Løn</t>
  </si>
  <si>
    <t>Leje</t>
  </si>
  <si>
    <t>El/varme</t>
  </si>
  <si>
    <t>Jura/bogholderi</t>
  </si>
  <si>
    <t>Maj</t>
  </si>
  <si>
    <t>Okt</t>
  </si>
  <si>
    <t>Overskud/(Underskud) pr. måned</t>
  </si>
  <si>
    <t>Samlet overskud/(Underskud)</t>
  </si>
  <si>
    <t>INVESTERINGER</t>
  </si>
  <si>
    <t>Websider</t>
  </si>
  <si>
    <t>Sociale medier</t>
  </si>
  <si>
    <t>Andre investeringer</t>
  </si>
  <si>
    <t>Udgifter i alt</t>
  </si>
  <si>
    <t>Investeringer i alt</t>
  </si>
  <si>
    <t>Årsbudget - brutto</t>
  </si>
  <si>
    <t>INDKOMST*</t>
  </si>
  <si>
    <t>Indkomst i alt</t>
  </si>
  <si>
    <t>Vareudgifter</t>
  </si>
  <si>
    <t>Andet</t>
  </si>
  <si>
    <t>Skat af årsindkomst**</t>
  </si>
  <si>
    <t>Overskud/(Underskud) pr. år</t>
  </si>
  <si>
    <t>Markedsføring</t>
  </si>
  <si>
    <t>Afstemt budget - brutto</t>
  </si>
  <si>
    <t>Tilgodehavender</t>
  </si>
  <si>
    <t>Varebeholdninger</t>
  </si>
  <si>
    <t>Egenopgørelse</t>
  </si>
  <si>
    <t>Omsætning i alt</t>
  </si>
  <si>
    <t>Samlet behov for kapital</t>
  </si>
  <si>
    <t>FINANSIERING</t>
  </si>
  <si>
    <t>Egenkapital</t>
  </si>
  <si>
    <t>Kapital i alt</t>
  </si>
  <si>
    <t>Indkomstkapital</t>
  </si>
  <si>
    <t>Kontanter og afstemninger</t>
  </si>
  <si>
    <t>Anlægsaktiver</t>
  </si>
  <si>
    <t>FASTE KAPITALER</t>
  </si>
  <si>
    <t>KAPITALBEHOV*</t>
  </si>
  <si>
    <t>Faste kapitaler i alt</t>
  </si>
  <si>
    <t>Aktiekapital</t>
  </si>
  <si>
    <t>Indlån/udlån</t>
  </si>
  <si>
    <t>Langsigtede aftaler</t>
  </si>
  <si>
    <t>Kortsigtede aftaler</t>
  </si>
  <si>
    <t>Kredit hos leverandør</t>
  </si>
  <si>
    <t>Renteudgifter</t>
  </si>
  <si>
    <t>Skatter</t>
  </si>
  <si>
    <t>Kortfristede indlån/udlån</t>
  </si>
  <si>
    <t>Opstartskapital</t>
  </si>
  <si>
    <t>Langsigtede aftaler i alt</t>
  </si>
  <si>
    <t>Kortsigtede aftaler i alt</t>
  </si>
  <si>
    <t>Samlet egenkapital og aftaler</t>
  </si>
  <si>
    <t>Resultat</t>
  </si>
  <si>
    <t>Start sum langsigtet gæld</t>
  </si>
  <si>
    <t>Åbningssaldo kredit tjek</t>
  </si>
  <si>
    <t>Total indkomst</t>
  </si>
  <si>
    <t>Depositum for lokaleleje</t>
  </si>
  <si>
    <t>Udtræk til løn</t>
  </si>
  <si>
    <t>** Dine skatteforhold kan afhænge af din type af virksomhed. Husk at tjekke med dit lokale skattekontor.</t>
  </si>
  <si>
    <t>Månedligt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</si>
</sst>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\-#,##0;;@"/>
    <numFmt numFmtId="165" formatCode="#,##0;[Red]\-#,##0;0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10C53"/>
      <name val="Arial"/>
      <family val="2"/>
    </font>
    <font>
      <sz val="11"/>
      <color rgb="FF010C53"/>
      <name val="Arial"/>
      <family val="2"/>
    </font>
    <font>
      <b/>
      <sz val="11"/>
      <color rgb="FF010C53"/>
      <name val="Calibri"/>
      <family val="2"/>
      <scheme val="minor"/>
    </font>
    <font>
      <sz val="11"/>
      <color rgb="FF010C53"/>
      <name val="Calibri"/>
      <family val="2"/>
      <scheme val="minor"/>
    </font>
    <font>
      <sz val="14"/>
      <color theme="0" tint="-4.9989318521683403E-2"/>
      <name val="Calibri"/>
      <family val="2"/>
      <scheme val="minor"/>
    </font>
    <font>
      <sz val="11"/>
      <color theme="0" tint="-4.9989318521683403E-2"/>
      <name val="Arial"/>
      <family val="2"/>
    </font>
    <font>
      <sz val="9"/>
      <color rgb="FF010C53"/>
      <name val="Calibri"/>
      <family val="2"/>
      <scheme val="minor"/>
    </font>
    <font>
      <sz val="10"/>
      <color rgb="FF010C5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DECE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0438F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2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4" fillId="4" borderId="23" xfId="0" applyFont="1" applyFill="1" applyBorder="1" applyAlignment="1">
      <alignment vertical="center"/>
    </xf>
    <xf numFmtId="0" fontId="4" fillId="4" borderId="19" xfId="0" applyFont="1" applyFill="1" applyBorder="1" applyAlignment="1">
      <alignment vertical="center"/>
    </xf>
    <xf numFmtId="0" fontId="3" fillId="4" borderId="20" xfId="0" applyFont="1" applyFill="1" applyBorder="1" applyAlignment="1">
      <alignment vertical="center"/>
    </xf>
    <xf numFmtId="0" fontId="4" fillId="4" borderId="0" xfId="0" applyFont="1" applyFill="1" applyAlignment="1">
      <alignment vertical="center"/>
    </xf>
    <xf numFmtId="164" fontId="5" fillId="3" borderId="12" xfId="0" applyNumberFormat="1" applyFont="1" applyFill="1" applyBorder="1" applyAlignment="1" applyProtection="1">
      <alignment vertical="center"/>
      <protection hidden="1"/>
    </xf>
    <xf numFmtId="164" fontId="6" fillId="3" borderId="0" xfId="0" applyNumberFormat="1" applyFont="1" applyFill="1" applyBorder="1" applyAlignment="1" applyProtection="1">
      <alignment vertical="center"/>
      <protection hidden="1"/>
    </xf>
    <xf numFmtId="164" fontId="6" fillId="3" borderId="1" xfId="0" applyNumberFormat="1" applyFont="1" applyFill="1" applyBorder="1" applyAlignment="1" applyProtection="1">
      <alignment vertical="center"/>
      <protection hidden="1"/>
    </xf>
    <xf numFmtId="164" fontId="6" fillId="3" borderId="2" xfId="0" applyNumberFormat="1" applyFont="1" applyFill="1" applyBorder="1" applyAlignment="1" applyProtection="1">
      <alignment vertical="center"/>
      <protection hidden="1"/>
    </xf>
    <xf numFmtId="164" fontId="5" fillId="3" borderId="13" xfId="0" applyNumberFormat="1" applyFont="1" applyFill="1" applyBorder="1" applyAlignment="1" applyProtection="1">
      <alignment vertical="center"/>
      <protection hidden="1"/>
    </xf>
    <xf numFmtId="0" fontId="4" fillId="3" borderId="0" xfId="0" applyFont="1" applyFill="1" applyAlignment="1">
      <alignment vertical="center"/>
    </xf>
    <xf numFmtId="164" fontId="6" fillId="4" borderId="12" xfId="0" applyNumberFormat="1" applyFont="1" applyFill="1" applyBorder="1" applyAlignment="1" applyProtection="1">
      <alignment vertical="center"/>
      <protection hidden="1"/>
    </xf>
    <xf numFmtId="164" fontId="6" fillId="4" borderId="0" xfId="0" applyNumberFormat="1" applyFont="1" applyFill="1" applyBorder="1" applyAlignment="1" applyProtection="1">
      <alignment vertical="center"/>
      <protection hidden="1"/>
    </xf>
    <xf numFmtId="164" fontId="6" fillId="4" borderId="1" xfId="0" applyNumberFormat="1" applyFont="1" applyFill="1" applyBorder="1" applyAlignment="1" applyProtection="1">
      <alignment vertical="center"/>
      <protection hidden="1"/>
    </xf>
    <xf numFmtId="164" fontId="6" fillId="4" borderId="2" xfId="0" applyNumberFormat="1" applyFont="1" applyFill="1" applyBorder="1" applyAlignment="1" applyProtection="1">
      <alignment vertical="center"/>
      <protection hidden="1"/>
    </xf>
    <xf numFmtId="164" fontId="5" fillId="4" borderId="13" xfId="0" applyNumberFormat="1" applyFont="1" applyFill="1" applyBorder="1" applyAlignment="1" applyProtection="1">
      <alignment vertical="center"/>
      <protection hidden="1"/>
    </xf>
    <xf numFmtId="164" fontId="6" fillId="3" borderId="12" xfId="0" applyNumberFormat="1" applyFont="1" applyFill="1" applyBorder="1" applyAlignment="1" applyProtection="1">
      <alignment vertical="center"/>
      <protection hidden="1"/>
    </xf>
    <xf numFmtId="164" fontId="5" fillId="4" borderId="4" xfId="0" applyNumberFormat="1" applyFont="1" applyFill="1" applyBorder="1" applyAlignment="1" applyProtection="1">
      <alignment vertical="center"/>
      <protection hidden="1"/>
    </xf>
    <xf numFmtId="165" fontId="5" fillId="4" borderId="3" xfId="0" applyNumberFormat="1" applyFont="1" applyFill="1" applyBorder="1" applyAlignment="1" applyProtection="1">
      <alignment vertical="center"/>
      <protection hidden="1"/>
    </xf>
    <xf numFmtId="165" fontId="5" fillId="4" borderId="4" xfId="0" applyNumberFormat="1" applyFont="1" applyFill="1" applyBorder="1" applyAlignment="1" applyProtection="1">
      <alignment vertical="center"/>
      <protection hidden="1"/>
    </xf>
    <xf numFmtId="165" fontId="5" fillId="4" borderId="5" xfId="0" applyNumberFormat="1" applyFont="1" applyFill="1" applyBorder="1" applyAlignment="1" applyProtection="1">
      <alignment vertical="center"/>
      <protection hidden="1"/>
    </xf>
    <xf numFmtId="165" fontId="5" fillId="4" borderId="17" xfId="0" applyNumberFormat="1" applyFont="1" applyFill="1" applyBorder="1" applyAlignment="1" applyProtection="1">
      <alignment vertical="center"/>
      <protection hidden="1"/>
    </xf>
    <xf numFmtId="164" fontId="5" fillId="4" borderId="12" xfId="0" applyNumberFormat="1" applyFont="1" applyFill="1" applyBorder="1" applyAlignment="1" applyProtection="1">
      <alignment vertical="center"/>
      <protection hidden="1"/>
    </xf>
    <xf numFmtId="164" fontId="5" fillId="4" borderId="16" xfId="0" applyNumberFormat="1" applyFont="1" applyFill="1" applyBorder="1" applyAlignment="1" applyProtection="1">
      <alignment vertical="center"/>
      <protection hidden="1"/>
    </xf>
    <xf numFmtId="165" fontId="5" fillId="4" borderId="21" xfId="0" applyNumberFormat="1" applyFont="1" applyFill="1" applyBorder="1" applyAlignment="1" applyProtection="1">
      <alignment vertical="center"/>
      <protection hidden="1"/>
    </xf>
    <xf numFmtId="164" fontId="5" fillId="3" borderId="0" xfId="0" applyNumberFormat="1" applyFont="1" applyFill="1" applyBorder="1" applyAlignment="1" applyProtection="1">
      <alignment vertical="center"/>
      <protection hidden="1"/>
    </xf>
    <xf numFmtId="164" fontId="5" fillId="3" borderId="22" xfId="0" applyNumberFormat="1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4" fillId="3" borderId="12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164" fontId="3" fillId="4" borderId="8" xfId="0" applyNumberFormat="1" applyFont="1" applyFill="1" applyBorder="1" applyAlignment="1" applyProtection="1">
      <alignment vertical="center"/>
      <protection hidden="1"/>
    </xf>
    <xf numFmtId="164" fontId="4" fillId="4" borderId="9" xfId="0" applyNumberFormat="1" applyFont="1" applyFill="1" applyBorder="1" applyAlignment="1" applyProtection="1">
      <alignment vertical="center"/>
      <protection hidden="1"/>
    </xf>
    <xf numFmtId="164" fontId="4" fillId="4" borderId="10" xfId="0" applyNumberFormat="1" applyFont="1" applyFill="1" applyBorder="1" applyAlignment="1" applyProtection="1">
      <alignment vertical="center"/>
      <protection hidden="1"/>
    </xf>
    <xf numFmtId="164" fontId="4" fillId="4" borderId="18" xfId="0" applyNumberFormat="1" applyFont="1" applyFill="1" applyBorder="1" applyAlignment="1" applyProtection="1">
      <alignment vertical="center"/>
      <protection hidden="1"/>
    </xf>
    <xf numFmtId="164" fontId="3" fillId="4" borderId="11" xfId="0" applyNumberFormat="1" applyFont="1" applyFill="1" applyBorder="1" applyAlignment="1" applyProtection="1">
      <alignment vertical="center"/>
      <protection hidden="1"/>
    </xf>
    <xf numFmtId="164" fontId="4" fillId="4" borderId="12" xfId="0" applyNumberFormat="1" applyFont="1" applyFill="1" applyBorder="1" applyAlignment="1" applyProtection="1">
      <alignment vertical="center"/>
      <protection hidden="1"/>
    </xf>
    <xf numFmtId="164" fontId="4" fillId="4" borderId="0" xfId="0" applyNumberFormat="1" applyFont="1" applyFill="1" applyBorder="1" applyAlignment="1" applyProtection="1">
      <alignment vertical="center"/>
      <protection hidden="1"/>
    </xf>
    <xf numFmtId="164" fontId="4" fillId="4" borderId="1" xfId="0" applyNumberFormat="1" applyFont="1" applyFill="1" applyBorder="1" applyAlignment="1" applyProtection="1">
      <alignment vertical="center"/>
      <protection hidden="1"/>
    </xf>
    <xf numFmtId="164" fontId="4" fillId="4" borderId="2" xfId="0" applyNumberFormat="1" applyFont="1" applyFill="1" applyBorder="1" applyAlignment="1" applyProtection="1">
      <alignment vertical="center"/>
      <protection hidden="1"/>
    </xf>
    <xf numFmtId="164" fontId="3" fillId="4" borderId="13" xfId="0" applyNumberFormat="1" applyFont="1" applyFill="1" applyBorder="1" applyAlignment="1" applyProtection="1">
      <alignment vertical="center"/>
      <protection hidden="1"/>
    </xf>
    <xf numFmtId="164" fontId="4" fillId="3" borderId="12" xfId="0" applyNumberFormat="1" applyFont="1" applyFill="1" applyBorder="1" applyAlignment="1" applyProtection="1">
      <alignment vertical="center"/>
      <protection hidden="1"/>
    </xf>
    <xf numFmtId="164" fontId="4" fillId="3" borderId="0" xfId="0" applyNumberFormat="1" applyFont="1" applyFill="1" applyBorder="1" applyAlignment="1" applyProtection="1">
      <alignment vertical="center"/>
      <protection hidden="1"/>
    </xf>
    <xf numFmtId="164" fontId="4" fillId="3" borderId="1" xfId="0" applyNumberFormat="1" applyFont="1" applyFill="1" applyBorder="1" applyAlignment="1" applyProtection="1">
      <alignment vertical="center"/>
      <protection hidden="1"/>
    </xf>
    <xf numFmtId="164" fontId="4" fillId="3" borderId="2" xfId="0" applyNumberFormat="1" applyFont="1" applyFill="1" applyBorder="1" applyAlignment="1" applyProtection="1">
      <alignment vertical="center"/>
      <protection hidden="1"/>
    </xf>
    <xf numFmtId="164" fontId="3" fillId="3" borderId="13" xfId="0" applyNumberFormat="1" applyFont="1" applyFill="1" applyBorder="1" applyAlignment="1" applyProtection="1">
      <alignment vertical="center"/>
      <protection hidden="1"/>
    </xf>
    <xf numFmtId="164" fontId="3" fillId="4" borderId="16" xfId="0" applyNumberFormat="1" applyFont="1" applyFill="1" applyBorder="1" applyAlignment="1" applyProtection="1">
      <alignment vertical="center"/>
      <protection hidden="1"/>
    </xf>
    <xf numFmtId="164" fontId="3" fillId="4" borderId="4" xfId="0" applyNumberFormat="1" applyFont="1" applyFill="1" applyBorder="1" applyAlignment="1" applyProtection="1">
      <alignment vertical="center"/>
      <protection hidden="1"/>
    </xf>
    <xf numFmtId="165" fontId="3" fillId="4" borderId="4" xfId="0" applyNumberFormat="1" applyFont="1" applyFill="1" applyBorder="1" applyAlignment="1" applyProtection="1">
      <alignment vertical="center"/>
      <protection hidden="1"/>
    </xf>
    <xf numFmtId="165" fontId="3" fillId="4" borderId="5" xfId="0" applyNumberFormat="1" applyFont="1" applyFill="1" applyBorder="1" applyAlignment="1" applyProtection="1">
      <alignment vertical="center"/>
      <protection hidden="1"/>
    </xf>
    <xf numFmtId="165" fontId="3" fillId="4" borderId="21" xfId="0" applyNumberFormat="1" applyFont="1" applyFill="1" applyBorder="1" applyAlignment="1" applyProtection="1">
      <alignment vertical="center"/>
      <protection hidden="1"/>
    </xf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7" fillId="5" borderId="8" xfId="0" applyNumberFormat="1" applyFont="1" applyFill="1" applyBorder="1" applyAlignment="1" applyProtection="1">
      <alignment vertical="center"/>
      <protection hidden="1"/>
    </xf>
    <xf numFmtId="0" fontId="7" fillId="5" borderId="18" xfId="0" applyNumberFormat="1" applyFont="1" applyFill="1" applyBorder="1" applyAlignment="1" applyProtection="1">
      <alignment horizontal="left" vertical="center"/>
      <protection hidden="1"/>
    </xf>
    <xf numFmtId="3" fontId="7" fillId="5" borderId="19" xfId="0" applyNumberFormat="1" applyFont="1" applyFill="1" applyBorder="1" applyAlignment="1">
      <alignment horizontal="right" vertical="center"/>
    </xf>
    <xf numFmtId="3" fontId="7" fillId="5" borderId="20" xfId="0" applyNumberFormat="1" applyFont="1" applyFill="1" applyBorder="1" applyAlignment="1">
      <alignment horizontal="right" vertical="center"/>
    </xf>
    <xf numFmtId="0" fontId="8" fillId="5" borderId="0" xfId="0" applyFont="1" applyFill="1" applyAlignment="1">
      <alignment vertical="center"/>
    </xf>
    <xf numFmtId="0" fontId="0" fillId="4" borderId="23" xfId="0" applyFont="1" applyFill="1" applyBorder="1" applyAlignment="1">
      <alignment vertical="center"/>
    </xf>
    <xf numFmtId="0" fontId="0" fillId="4" borderId="19" xfId="0" applyFont="1" applyFill="1" applyBorder="1" applyAlignment="1">
      <alignment vertical="center"/>
    </xf>
    <xf numFmtId="0" fontId="0" fillId="4" borderId="25" xfId="0" applyFont="1" applyFill="1" applyBorder="1" applyAlignment="1">
      <alignment vertical="center"/>
    </xf>
    <xf numFmtId="0" fontId="0" fillId="4" borderId="20" xfId="0" applyFont="1" applyFill="1" applyBorder="1" applyAlignment="1">
      <alignment vertical="center"/>
    </xf>
    <xf numFmtId="0" fontId="2" fillId="4" borderId="0" xfId="0" applyFont="1" applyFill="1" applyAlignment="1">
      <alignment vertical="center"/>
    </xf>
    <xf numFmtId="0" fontId="7" fillId="5" borderId="19" xfId="0" applyNumberFormat="1" applyFont="1" applyFill="1" applyBorder="1" applyAlignment="1">
      <alignment horizontal="right" vertical="center"/>
    </xf>
    <xf numFmtId="0" fontId="7" fillId="5" borderId="0" xfId="0" applyNumberFormat="1" applyFont="1" applyFill="1" applyBorder="1" applyAlignment="1">
      <alignment horizontal="right" vertical="center"/>
    </xf>
    <xf numFmtId="0" fontId="7" fillId="5" borderId="20" xfId="0" applyNumberFormat="1" applyFont="1" applyFill="1" applyBorder="1" applyAlignment="1">
      <alignment horizontal="right" vertical="center"/>
    </xf>
    <xf numFmtId="164" fontId="7" fillId="5" borderId="23" xfId="0" applyNumberFormat="1" applyFont="1" applyFill="1" applyBorder="1" applyAlignment="1" applyProtection="1">
      <alignment vertical="center"/>
      <protection hidden="1"/>
    </xf>
    <xf numFmtId="0" fontId="7" fillId="5" borderId="24" xfId="0" applyNumberFormat="1" applyFont="1" applyFill="1" applyBorder="1" applyAlignment="1" applyProtection="1">
      <alignment horizontal="left" vertical="center"/>
      <protection hidden="1"/>
    </xf>
    <xf numFmtId="164" fontId="6" fillId="3" borderId="13" xfId="0" applyNumberFormat="1" applyFont="1" applyFill="1" applyBorder="1" applyAlignment="1" applyProtection="1">
      <alignment vertical="center"/>
      <protection hidden="1"/>
    </xf>
    <xf numFmtId="164" fontId="6" fillId="4" borderId="13" xfId="0" applyNumberFormat="1" applyFont="1" applyFill="1" applyBorder="1" applyAlignment="1" applyProtection="1">
      <alignment vertical="center"/>
      <protection hidden="1"/>
    </xf>
    <xf numFmtId="164" fontId="6" fillId="3" borderId="9" xfId="0" applyNumberFormat="1" applyFont="1" applyFill="1" applyBorder="1" applyAlignment="1" applyProtection="1">
      <alignment vertical="center"/>
      <protection hidden="1"/>
    </xf>
    <xf numFmtId="0" fontId="3" fillId="4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164" fontId="5" fillId="4" borderId="8" xfId="0" applyNumberFormat="1" applyFont="1" applyFill="1" applyBorder="1" applyAlignment="1" applyProtection="1">
      <alignment vertical="center"/>
      <protection hidden="1"/>
    </xf>
    <xf numFmtId="164" fontId="6" fillId="4" borderId="9" xfId="0" applyNumberFormat="1" applyFont="1" applyFill="1" applyBorder="1" applyAlignment="1" applyProtection="1">
      <alignment vertical="center"/>
      <protection hidden="1"/>
    </xf>
    <xf numFmtId="164" fontId="6" fillId="4" borderId="10" xfId="0" applyNumberFormat="1" applyFont="1" applyFill="1" applyBorder="1" applyAlignment="1" applyProtection="1">
      <alignment vertical="center"/>
      <protection hidden="1"/>
    </xf>
    <xf numFmtId="164" fontId="6" fillId="4" borderId="11" xfId="0" applyNumberFormat="1" applyFont="1" applyFill="1" applyBorder="1" applyAlignment="1" applyProtection="1">
      <alignment vertical="center"/>
      <protection hidden="1"/>
    </xf>
    <xf numFmtId="3" fontId="6" fillId="3" borderId="1" xfId="0" applyNumberFormat="1" applyFont="1" applyFill="1" applyBorder="1" applyAlignment="1" applyProtection="1">
      <alignment vertical="center"/>
      <protection hidden="1"/>
    </xf>
    <xf numFmtId="3" fontId="6" fillId="3" borderId="0" xfId="0" applyNumberFormat="1" applyFont="1" applyFill="1" applyBorder="1" applyAlignment="1" applyProtection="1">
      <alignment vertical="center"/>
      <protection hidden="1"/>
    </xf>
    <xf numFmtId="3" fontId="6" fillId="3" borderId="13" xfId="0" applyNumberFormat="1" applyFont="1" applyFill="1" applyBorder="1" applyAlignment="1" applyProtection="1">
      <alignment vertical="center"/>
      <protection hidden="1"/>
    </xf>
    <xf numFmtId="3" fontId="6" fillId="4" borderId="1" xfId="0" applyNumberFormat="1" applyFont="1" applyFill="1" applyBorder="1" applyAlignment="1" applyProtection="1">
      <alignment vertical="center"/>
      <protection hidden="1"/>
    </xf>
    <xf numFmtId="3" fontId="6" fillId="4" borderId="0" xfId="0" applyNumberFormat="1" applyFont="1" applyFill="1" applyBorder="1" applyAlignment="1" applyProtection="1">
      <alignment vertical="center"/>
      <protection hidden="1"/>
    </xf>
    <xf numFmtId="3" fontId="6" fillId="4" borderId="13" xfId="0" applyNumberFormat="1" applyFont="1" applyFill="1" applyBorder="1" applyAlignment="1" applyProtection="1">
      <alignment vertical="center"/>
      <protection hidden="1"/>
    </xf>
    <xf numFmtId="164" fontId="6" fillId="4" borderId="14" xfId="0" applyNumberFormat="1" applyFont="1" applyFill="1" applyBorder="1" applyAlignment="1" applyProtection="1">
      <alignment vertical="center"/>
      <protection hidden="1"/>
    </xf>
    <xf numFmtId="164" fontId="6" fillId="4" borderId="7" xfId="0" applyNumberFormat="1" applyFont="1" applyFill="1" applyBorder="1" applyAlignment="1" applyProtection="1">
      <alignment vertical="center"/>
      <protection hidden="1"/>
    </xf>
    <xf numFmtId="3" fontId="6" fillId="4" borderId="6" xfId="0" applyNumberFormat="1" applyFont="1" applyFill="1" applyBorder="1" applyAlignment="1" applyProtection="1">
      <alignment vertical="center"/>
      <protection hidden="1"/>
    </xf>
    <xf numFmtId="3" fontId="6" fillId="4" borderId="7" xfId="0" applyNumberFormat="1" applyFont="1" applyFill="1" applyBorder="1" applyAlignment="1" applyProtection="1">
      <alignment vertical="center"/>
      <protection hidden="1"/>
    </xf>
    <xf numFmtId="3" fontId="6" fillId="4" borderId="15" xfId="0" applyNumberFormat="1" applyFont="1" applyFill="1" applyBorder="1" applyAlignment="1" applyProtection="1">
      <alignment vertical="center"/>
      <protection hidden="1"/>
    </xf>
    <xf numFmtId="3" fontId="5" fillId="4" borderId="4" xfId="0" applyNumberFormat="1" applyFont="1" applyFill="1" applyBorder="1" applyAlignment="1" applyProtection="1">
      <alignment vertical="center"/>
      <protection hidden="1"/>
    </xf>
    <xf numFmtId="3" fontId="5" fillId="4" borderId="17" xfId="0" applyNumberFormat="1" applyFont="1" applyFill="1" applyBorder="1" applyAlignment="1" applyProtection="1">
      <alignment vertical="center"/>
      <protection hidden="1"/>
    </xf>
    <xf numFmtId="0" fontId="6" fillId="3" borderId="12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3" fontId="6" fillId="3" borderId="0" xfId="0" applyNumberFormat="1" applyFont="1" applyFill="1" applyBorder="1" applyAlignment="1">
      <alignment vertical="center"/>
    </xf>
    <xf numFmtId="3" fontId="6" fillId="3" borderId="13" xfId="0" applyNumberFormat="1" applyFont="1" applyFill="1" applyBorder="1" applyAlignment="1">
      <alignment vertical="center"/>
    </xf>
    <xf numFmtId="3" fontId="6" fillId="4" borderId="10" xfId="0" applyNumberFormat="1" applyFont="1" applyFill="1" applyBorder="1" applyAlignment="1" applyProtection="1">
      <alignment vertical="center"/>
      <protection hidden="1"/>
    </xf>
    <xf numFmtId="3" fontId="6" fillId="4" borderId="9" xfId="0" applyNumberFormat="1" applyFont="1" applyFill="1" applyBorder="1" applyAlignment="1" applyProtection="1">
      <alignment vertical="center"/>
      <protection hidden="1"/>
    </xf>
    <xf numFmtId="3" fontId="6" fillId="4" borderId="11" xfId="0" applyNumberFormat="1" applyFont="1" applyFill="1" applyBorder="1" applyAlignment="1" applyProtection="1">
      <alignment vertical="center"/>
      <protection hidden="1"/>
    </xf>
    <xf numFmtId="3" fontId="6" fillId="3" borderId="0" xfId="0" applyNumberFormat="1" applyFont="1" applyFill="1" applyAlignment="1">
      <alignment vertical="center"/>
    </xf>
    <xf numFmtId="0" fontId="10" fillId="3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798A0"/>
      <color rgb="FF010C53"/>
      <color rgb="FFE3E3E3"/>
      <color rgb="FF0438F9"/>
      <color rgb="FFF5D5D3"/>
      <color rgb="FFFF9A9A"/>
      <color rgb="FF595961"/>
      <color rgb="FF8B8C94"/>
      <color rgb="FFF5B3B0"/>
      <color rgb="FFFEE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565724</xdr:colOff>
      <xdr:row>10</xdr:row>
      <xdr:rowOff>48204</xdr:rowOff>
    </xdr:from>
    <xdr:to>
      <xdr:col>8</xdr:col>
      <xdr:colOff>473363</xdr:colOff>
      <xdr:row>14</xdr:row>
      <xdr:rowOff>184728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26E7F9B-4575-4337-B577-99854778F27C}"/>
            </a:ext>
          </a:extLst>
        </xdr:cNvPr>
        <xdr:cNvSpPr txBox="1"/>
      </xdr:nvSpPr>
      <xdr:spPr>
        <a:xfrm>
          <a:off x="5218542" y="3246295"/>
          <a:ext cx="3463639" cy="1152524"/>
        </a:xfrm>
        <a:prstGeom prst="rect">
          <a:avLst/>
        </a:prstGeom>
        <a:solidFill>
          <a:srgbClr val="010C53"/>
        </a:solidFill>
        <a:ln w="9525" cmpd="sng">
          <a:solidFill>
            <a:srgbClr val="000099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0" i="0">
              <a:solidFill>
                <a:srgbClr val="FF9A9A"/>
              </a:solidFill>
              <a:latin typeface="Helvetica" pitchFamily="2" charset="0"/>
              <a:cs typeface="Calibri Light" panose="020F0302020204030204" pitchFamily="34" charset="0"/>
            </a:rPr>
            <a:t>Velkommen</a:t>
          </a:r>
          <a:r>
            <a:rPr lang="en-US" sz="1100" b="0" i="0" baseline="0">
              <a:solidFill>
                <a:srgbClr val="FF9A9A"/>
              </a:solidFill>
              <a:latin typeface="Helvetica" pitchFamily="2" charset="0"/>
              <a:cs typeface="Calibri Light" panose="020F0302020204030204" pitchFamily="34" charset="0"/>
            </a:rPr>
            <a:t> til Lunar's budgetskabelon. Start med at udfylde de relevante beløb i denne fane "Månedsbudget". Dine beløb vil automatisk også stå i de andre faner "Årsbudget" og "Afstemt budget".</a:t>
          </a:r>
        </a:p>
        <a:p>
          <a:pPr algn="ctr"/>
          <a:r>
            <a:rPr lang="en-US" sz="1100" b="0" i="0" baseline="0">
              <a:solidFill>
                <a:srgbClr val="FF9A9A"/>
              </a:solidFill>
              <a:latin typeface="Helvetica" pitchFamily="2" charset="0"/>
              <a:cs typeface="Calibri Light" panose="020F0302020204030204" pitchFamily="34" charset="0"/>
            </a:rPr>
            <a:t> Slet denne tekstboks for at komme i gang.</a:t>
          </a:r>
          <a:endParaRPr lang="en-US" sz="1100" b="0" i="0">
            <a:solidFill>
              <a:srgbClr val="FF9A9A"/>
            </a:solidFill>
            <a:latin typeface="Helvetica" pitchFamily="2" charset="0"/>
            <a:cs typeface="Calibri Light" panose="020F0302020204030204" pitchFamily="34" charset="0"/>
          </a:endParaRPr>
        </a:p>
      </xdr:txBody>
    </xdr:sp>
    <xdr:clientData/>
  </xdr:twoCellAnchor>
  <xdr:twoCellAnchor editAs="oneCell">
    <xdr:from>
      <xdr:col>0</xdr:col>
      <xdr:colOff>554182</xdr:colOff>
      <xdr:row>0</xdr:row>
      <xdr:rowOff>117122</xdr:rowOff>
    </xdr:from>
    <xdr:to>
      <xdr:col>1</xdr:col>
      <xdr:colOff>1339273</xdr:colOff>
      <xdr:row>0</xdr:row>
      <xdr:rowOff>656936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A316D26-D3D7-E243-930D-046ACB9E25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182" y="117122"/>
          <a:ext cx="1581727" cy="539814"/>
        </a:xfrm>
        <a:prstGeom prst="rect">
          <a:avLst/>
        </a:prstGeom>
      </xdr:spPr>
    </xdr:pic>
    <xdr:clientData/>
  </xdr:twoCellAnchor>
  <xdr:twoCellAnchor editAs="oneCell">
    <xdr:from>
      <xdr:col>12</xdr:col>
      <xdr:colOff>773545</xdr:colOff>
      <xdr:row>0</xdr:row>
      <xdr:rowOff>128004</xdr:rowOff>
    </xdr:from>
    <xdr:to>
      <xdr:col>14</xdr:col>
      <xdr:colOff>744681</xdr:colOff>
      <xdr:row>0</xdr:row>
      <xdr:rowOff>635000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8CD1721-AC7E-1B43-B382-6C2FC69D16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538363" y="128004"/>
          <a:ext cx="1749136" cy="5069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623453</xdr:colOff>
      <xdr:row>0</xdr:row>
      <xdr:rowOff>92365</xdr:rowOff>
    </xdr:from>
    <xdr:to>
      <xdr:col>1</xdr:col>
      <xdr:colOff>1408544</xdr:colOff>
      <xdr:row>0</xdr:row>
      <xdr:rowOff>632179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ED57532-4EAE-A84D-AE71-05C077AEA4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3453" y="92365"/>
          <a:ext cx="1581727" cy="53981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611908</xdr:colOff>
      <xdr:row>0</xdr:row>
      <xdr:rowOff>92363</xdr:rowOff>
    </xdr:from>
    <xdr:to>
      <xdr:col>1</xdr:col>
      <xdr:colOff>1396999</xdr:colOff>
      <xdr:row>0</xdr:row>
      <xdr:rowOff>632177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E31F4F1-6392-ED41-9AB1-44932CFDB6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908" y="92363"/>
          <a:ext cx="1581727" cy="5398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3"/>
  <sheetViews>
    <sheetView showGridLines="0" tabSelected="1" zoomScale="110" zoomScaleNormal="110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O33" sqref="O33"/>
    </sheetView>
  </sheetViews>
  <sheetFormatPr baseColWidth="10" defaultColWidth="0" defaultRowHeight="14" zeroHeight="1" x14ac:dyDescent="0.2"/>
  <cols>
    <col min="1" max="1" width="10.5" style="54" customWidth="1"/>
    <col min="2" max="2" width="27.33203125" style="54" customWidth="1"/>
    <col min="3" max="14" width="11.6640625" style="54" customWidth="1"/>
    <col min="15" max="15" width="11.6640625" style="55" customWidth="1"/>
    <col min="16" max="16" width="8.83203125" style="54" hidden="1" customWidth="1"/>
    <col min="17" max="16384" width="8.83203125" style="54" hidden="1"/>
  </cols>
  <sheetData>
    <row r="1" spans="1:15" s="7" customFormat="1" ht="62" customHeight="1" thickBot="1" x14ac:dyDescent="0.2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</row>
    <row r="2" spans="1:15" s="60" customFormat="1" ht="30" customHeight="1" x14ac:dyDescent="0.2">
      <c r="A2" s="56" t="s">
        <v>74</v>
      </c>
      <c r="B2" s="57"/>
      <c r="C2" s="58" t="s">
        <v>0</v>
      </c>
      <c r="D2" s="58" t="s">
        <v>1</v>
      </c>
      <c r="E2" s="58" t="s">
        <v>2</v>
      </c>
      <c r="F2" s="58" t="s">
        <v>3</v>
      </c>
      <c r="G2" s="58" t="s">
        <v>22</v>
      </c>
      <c r="H2" s="58" t="s">
        <v>4</v>
      </c>
      <c r="I2" s="58" t="s">
        <v>5</v>
      </c>
      <c r="J2" s="58" t="s">
        <v>6</v>
      </c>
      <c r="K2" s="58" t="s">
        <v>7</v>
      </c>
      <c r="L2" s="58" t="s">
        <v>23</v>
      </c>
      <c r="M2" s="58" t="s">
        <v>8</v>
      </c>
      <c r="N2" s="58" t="s">
        <v>9</v>
      </c>
      <c r="O2" s="59" t="s">
        <v>10</v>
      </c>
    </row>
    <row r="3" spans="1:15" s="13" customFormat="1" ht="20" customHeight="1" x14ac:dyDescent="0.2">
      <c r="A3" s="8" t="s">
        <v>11</v>
      </c>
      <c r="B3" s="9"/>
      <c r="C3" s="10"/>
      <c r="D3" s="9"/>
      <c r="E3" s="11"/>
      <c r="F3" s="9"/>
      <c r="G3" s="9"/>
      <c r="H3" s="11"/>
      <c r="I3" s="9"/>
      <c r="J3" s="9"/>
      <c r="K3" s="11"/>
      <c r="L3" s="9"/>
      <c r="M3" s="9"/>
      <c r="N3" s="11"/>
      <c r="O3" s="12"/>
    </row>
    <row r="4" spans="1:15" s="7" customFormat="1" ht="20" customHeight="1" x14ac:dyDescent="0.2">
      <c r="A4" s="14"/>
      <c r="B4" s="15" t="s">
        <v>15</v>
      </c>
      <c r="C4" s="16">
        <v>100000</v>
      </c>
      <c r="D4" s="15">
        <v>100000</v>
      </c>
      <c r="E4" s="17">
        <v>100000</v>
      </c>
      <c r="F4" s="15">
        <v>100000</v>
      </c>
      <c r="G4" s="15">
        <v>100000</v>
      </c>
      <c r="H4" s="17">
        <v>100000</v>
      </c>
      <c r="I4" s="15">
        <v>100000</v>
      </c>
      <c r="J4" s="15">
        <v>100000</v>
      </c>
      <c r="K4" s="17">
        <v>100000</v>
      </c>
      <c r="L4" s="15">
        <v>100000</v>
      </c>
      <c r="M4" s="15">
        <v>100000</v>
      </c>
      <c r="N4" s="17">
        <v>100000</v>
      </c>
      <c r="O4" s="18">
        <f>SUM(C4:N4)</f>
        <v>1200000</v>
      </c>
    </row>
    <row r="5" spans="1:15" s="13" customFormat="1" ht="20" customHeight="1" x14ac:dyDescent="0.2">
      <c r="A5" s="19"/>
      <c r="B5" s="9" t="s">
        <v>16</v>
      </c>
      <c r="C5" s="10">
        <v>25000</v>
      </c>
      <c r="D5" s="9"/>
      <c r="E5" s="11"/>
      <c r="F5" s="9"/>
      <c r="G5" s="9"/>
      <c r="H5" s="11"/>
      <c r="I5" s="9"/>
      <c r="J5" s="9"/>
      <c r="K5" s="11"/>
      <c r="L5" s="9"/>
      <c r="M5" s="9"/>
      <c r="N5" s="11"/>
      <c r="O5" s="12">
        <f>SUM(C5:N5)</f>
        <v>25000</v>
      </c>
    </row>
    <row r="6" spans="1:15" s="7" customFormat="1" ht="20" customHeight="1" thickBot="1" x14ac:dyDescent="0.25">
      <c r="A6" s="20" t="s">
        <v>70</v>
      </c>
      <c r="B6" s="20"/>
      <c r="C6" s="21">
        <f>SUM(C4:C5)</f>
        <v>125000</v>
      </c>
      <c r="D6" s="22">
        <f t="shared" ref="D6:O6" si="0">SUM(D4:D5)</f>
        <v>100000</v>
      </c>
      <c r="E6" s="23">
        <f t="shared" si="0"/>
        <v>100000</v>
      </c>
      <c r="F6" s="22">
        <f t="shared" si="0"/>
        <v>100000</v>
      </c>
      <c r="G6" s="22">
        <f t="shared" si="0"/>
        <v>100000</v>
      </c>
      <c r="H6" s="23">
        <f t="shared" si="0"/>
        <v>100000</v>
      </c>
      <c r="I6" s="22">
        <f t="shared" si="0"/>
        <v>100000</v>
      </c>
      <c r="J6" s="22">
        <f t="shared" si="0"/>
        <v>100000</v>
      </c>
      <c r="K6" s="23">
        <f t="shared" si="0"/>
        <v>100000</v>
      </c>
      <c r="L6" s="22">
        <f t="shared" si="0"/>
        <v>100000</v>
      </c>
      <c r="M6" s="22">
        <f t="shared" si="0"/>
        <v>100000</v>
      </c>
      <c r="N6" s="23">
        <f t="shared" si="0"/>
        <v>100000</v>
      </c>
      <c r="O6" s="24">
        <f t="shared" si="0"/>
        <v>1225000</v>
      </c>
    </row>
    <row r="7" spans="1:15" s="13" customFormat="1" ht="20" customHeight="1" x14ac:dyDescent="0.2">
      <c r="A7" s="8" t="s">
        <v>14</v>
      </c>
      <c r="B7" s="9"/>
      <c r="C7" s="10"/>
      <c r="D7" s="9"/>
      <c r="E7" s="11"/>
      <c r="F7" s="9"/>
      <c r="G7" s="9"/>
      <c r="H7" s="11"/>
      <c r="I7" s="9"/>
      <c r="J7" s="9"/>
      <c r="K7" s="11"/>
      <c r="L7" s="9"/>
      <c r="M7" s="9"/>
      <c r="N7" s="11"/>
      <c r="O7" s="12">
        <f t="shared" ref="O7:O19" si="1">SUM(C7:N7)</f>
        <v>0</v>
      </c>
    </row>
    <row r="8" spans="1:15" s="7" customFormat="1" ht="20" customHeight="1" x14ac:dyDescent="0.2">
      <c r="A8" s="25"/>
      <c r="B8" s="15" t="s">
        <v>17</v>
      </c>
      <c r="C8" s="16">
        <v>50000</v>
      </c>
      <c r="D8" s="15">
        <v>50000</v>
      </c>
      <c r="E8" s="17">
        <v>50000</v>
      </c>
      <c r="F8" s="15">
        <v>50000</v>
      </c>
      <c r="G8" s="15">
        <v>50000</v>
      </c>
      <c r="H8" s="17">
        <v>50000</v>
      </c>
      <c r="I8" s="15">
        <v>50000</v>
      </c>
      <c r="J8" s="15">
        <v>50000</v>
      </c>
      <c r="K8" s="17">
        <v>50000</v>
      </c>
      <c r="L8" s="15">
        <v>50000</v>
      </c>
      <c r="M8" s="15">
        <v>50000</v>
      </c>
      <c r="N8" s="17">
        <v>50000</v>
      </c>
      <c r="O8" s="18">
        <f t="shared" si="1"/>
        <v>600000</v>
      </c>
    </row>
    <row r="9" spans="1:15" s="13" customFormat="1" ht="20" customHeight="1" x14ac:dyDescent="0.2">
      <c r="A9" s="8" t="s">
        <v>13</v>
      </c>
      <c r="B9" s="9"/>
      <c r="C9" s="10"/>
      <c r="D9" s="9"/>
      <c r="E9" s="11"/>
      <c r="F9" s="9"/>
      <c r="G9" s="9"/>
      <c r="H9" s="11"/>
      <c r="I9" s="9"/>
      <c r="J9" s="9"/>
      <c r="K9" s="11"/>
      <c r="L9" s="9"/>
      <c r="M9" s="9"/>
      <c r="N9" s="11"/>
      <c r="O9" s="12">
        <f>SUM(C9:N9)</f>
        <v>0</v>
      </c>
    </row>
    <row r="10" spans="1:15" s="7" customFormat="1" ht="20" customHeight="1" x14ac:dyDescent="0.2">
      <c r="A10" s="25"/>
      <c r="B10" s="15" t="s">
        <v>18</v>
      </c>
      <c r="C10" s="16">
        <v>20000</v>
      </c>
      <c r="D10" s="15">
        <v>20000</v>
      </c>
      <c r="E10" s="17">
        <v>20000</v>
      </c>
      <c r="F10" s="15">
        <v>20000</v>
      </c>
      <c r="G10" s="15">
        <v>20000</v>
      </c>
      <c r="H10" s="17">
        <v>20000</v>
      </c>
      <c r="I10" s="15">
        <v>20000</v>
      </c>
      <c r="J10" s="15">
        <v>20000</v>
      </c>
      <c r="K10" s="17">
        <v>20000</v>
      </c>
      <c r="L10" s="15">
        <v>20000</v>
      </c>
      <c r="M10" s="15">
        <v>20000</v>
      </c>
      <c r="N10" s="17">
        <v>20000</v>
      </c>
      <c r="O10" s="18">
        <f t="shared" si="1"/>
        <v>240000</v>
      </c>
    </row>
    <row r="11" spans="1:15" s="13" customFormat="1" ht="20" customHeight="1" x14ac:dyDescent="0.2">
      <c r="A11" s="8" t="s">
        <v>12</v>
      </c>
      <c r="B11" s="9"/>
      <c r="C11" s="10"/>
      <c r="D11" s="9"/>
      <c r="E11" s="11"/>
      <c r="F11" s="9"/>
      <c r="G11" s="9"/>
      <c r="H11" s="11"/>
      <c r="I11" s="9"/>
      <c r="J11" s="9"/>
      <c r="K11" s="11"/>
      <c r="L11" s="9"/>
      <c r="M11" s="9"/>
      <c r="N11" s="11"/>
      <c r="O11" s="12">
        <f t="shared" si="1"/>
        <v>0</v>
      </c>
    </row>
    <row r="12" spans="1:15" s="7" customFormat="1" ht="20" customHeight="1" x14ac:dyDescent="0.2">
      <c r="A12" s="25"/>
      <c r="B12" s="15" t="s">
        <v>19</v>
      </c>
      <c r="C12" s="16"/>
      <c r="D12" s="15"/>
      <c r="E12" s="17"/>
      <c r="F12" s="15"/>
      <c r="G12" s="15"/>
      <c r="H12" s="17"/>
      <c r="I12" s="15"/>
      <c r="J12" s="15"/>
      <c r="K12" s="17"/>
      <c r="L12" s="15"/>
      <c r="M12" s="15"/>
      <c r="N12" s="17"/>
      <c r="O12" s="18">
        <f t="shared" si="1"/>
        <v>0</v>
      </c>
    </row>
    <row r="13" spans="1:15" s="13" customFormat="1" ht="20" customHeight="1" x14ac:dyDescent="0.2">
      <c r="A13" s="8"/>
      <c r="B13" s="9" t="s">
        <v>20</v>
      </c>
      <c r="C13" s="10"/>
      <c r="D13" s="9"/>
      <c r="E13" s="11"/>
      <c r="F13" s="9"/>
      <c r="G13" s="9"/>
      <c r="H13" s="11"/>
      <c r="I13" s="9"/>
      <c r="J13" s="9"/>
      <c r="K13" s="11"/>
      <c r="L13" s="9"/>
      <c r="M13" s="9"/>
      <c r="N13" s="11"/>
      <c r="O13" s="12">
        <f t="shared" si="1"/>
        <v>0</v>
      </c>
    </row>
    <row r="14" spans="1:15" s="7" customFormat="1" ht="20" customHeight="1" x14ac:dyDescent="0.2">
      <c r="A14" s="25"/>
      <c r="B14" s="15" t="s">
        <v>21</v>
      </c>
      <c r="C14" s="16"/>
      <c r="D14" s="15"/>
      <c r="E14" s="17"/>
      <c r="F14" s="15"/>
      <c r="G14" s="15"/>
      <c r="H14" s="17"/>
      <c r="I14" s="15"/>
      <c r="J14" s="15"/>
      <c r="K14" s="17"/>
      <c r="L14" s="15"/>
      <c r="M14" s="15"/>
      <c r="N14" s="17"/>
      <c r="O14" s="18">
        <f t="shared" si="1"/>
        <v>0</v>
      </c>
    </row>
    <row r="15" spans="1:15" s="13" customFormat="1" ht="20" customHeight="1" x14ac:dyDescent="0.2">
      <c r="A15" s="8"/>
      <c r="B15" s="9" t="s">
        <v>39</v>
      </c>
      <c r="C15" s="10"/>
      <c r="D15" s="9"/>
      <c r="E15" s="11"/>
      <c r="F15" s="9"/>
      <c r="G15" s="9"/>
      <c r="H15" s="11"/>
      <c r="I15" s="9"/>
      <c r="J15" s="9"/>
      <c r="K15" s="11"/>
      <c r="L15" s="9"/>
      <c r="M15" s="9"/>
      <c r="N15" s="11">
        <v>20000</v>
      </c>
      <c r="O15" s="12">
        <f t="shared" si="1"/>
        <v>20000</v>
      </c>
    </row>
    <row r="16" spans="1:15" s="7" customFormat="1" ht="20" customHeight="1" x14ac:dyDescent="0.2">
      <c r="A16" s="25"/>
      <c r="B16" s="15" t="s">
        <v>36</v>
      </c>
      <c r="C16" s="16">
        <v>60000</v>
      </c>
      <c r="D16" s="15"/>
      <c r="E16" s="17">
        <v>50000</v>
      </c>
      <c r="F16" s="15"/>
      <c r="G16" s="15"/>
      <c r="H16" s="17">
        <v>10000</v>
      </c>
      <c r="I16" s="15"/>
      <c r="J16" s="15"/>
      <c r="K16" s="17">
        <v>100000</v>
      </c>
      <c r="L16" s="15"/>
      <c r="M16" s="15"/>
      <c r="N16" s="17">
        <v>150000</v>
      </c>
      <c r="O16" s="18">
        <f t="shared" si="1"/>
        <v>370000</v>
      </c>
    </row>
    <row r="17" spans="1:15" s="13" customFormat="1" ht="20" customHeight="1" x14ac:dyDescent="0.2">
      <c r="A17" s="8"/>
      <c r="B17" s="9"/>
      <c r="C17" s="10"/>
      <c r="D17" s="9"/>
      <c r="E17" s="11"/>
      <c r="F17" s="9"/>
      <c r="G17" s="9"/>
      <c r="H17" s="11"/>
      <c r="I17" s="9"/>
      <c r="J17" s="9"/>
      <c r="K17" s="11"/>
      <c r="L17" s="9"/>
      <c r="M17" s="9"/>
      <c r="N17" s="11"/>
      <c r="O17" s="12">
        <f t="shared" si="1"/>
        <v>0</v>
      </c>
    </row>
    <row r="18" spans="1:15" s="7" customFormat="1" ht="20" customHeight="1" x14ac:dyDescent="0.2">
      <c r="A18" s="25"/>
      <c r="B18" s="15"/>
      <c r="C18" s="16"/>
      <c r="D18" s="15"/>
      <c r="E18" s="17"/>
      <c r="F18" s="15"/>
      <c r="G18" s="15"/>
      <c r="H18" s="17"/>
      <c r="I18" s="15"/>
      <c r="J18" s="15"/>
      <c r="K18" s="17"/>
      <c r="L18" s="15"/>
      <c r="M18" s="15"/>
      <c r="N18" s="17"/>
      <c r="O18" s="18">
        <f t="shared" si="1"/>
        <v>0</v>
      </c>
    </row>
    <row r="19" spans="1:15" s="13" customFormat="1" ht="20" customHeight="1" x14ac:dyDescent="0.2">
      <c r="A19" s="8"/>
      <c r="B19" s="9"/>
      <c r="C19" s="9"/>
      <c r="D19" s="9"/>
      <c r="E19" s="11"/>
      <c r="F19" s="9"/>
      <c r="G19" s="9"/>
      <c r="H19" s="11"/>
      <c r="I19" s="9"/>
      <c r="J19" s="9"/>
      <c r="K19" s="11"/>
      <c r="L19" s="9"/>
      <c r="M19" s="9"/>
      <c r="N19" s="11"/>
      <c r="O19" s="12">
        <f t="shared" si="1"/>
        <v>0</v>
      </c>
    </row>
    <row r="20" spans="1:15" s="7" customFormat="1" ht="20" customHeight="1" thickBot="1" x14ac:dyDescent="0.25">
      <c r="A20" s="26" t="s">
        <v>30</v>
      </c>
      <c r="B20" s="20"/>
      <c r="C20" s="22">
        <f t="shared" ref="C20:O20" si="2">SUM(C7:C19)</f>
        <v>130000</v>
      </c>
      <c r="D20" s="22">
        <f t="shared" si="2"/>
        <v>70000</v>
      </c>
      <c r="E20" s="23">
        <f t="shared" si="2"/>
        <v>120000</v>
      </c>
      <c r="F20" s="22">
        <f t="shared" si="2"/>
        <v>70000</v>
      </c>
      <c r="G20" s="22">
        <f t="shared" si="2"/>
        <v>70000</v>
      </c>
      <c r="H20" s="23">
        <f t="shared" si="2"/>
        <v>80000</v>
      </c>
      <c r="I20" s="22">
        <f t="shared" si="2"/>
        <v>70000</v>
      </c>
      <c r="J20" s="22">
        <f t="shared" si="2"/>
        <v>70000</v>
      </c>
      <c r="K20" s="23">
        <f t="shared" si="2"/>
        <v>170000</v>
      </c>
      <c r="L20" s="22">
        <f t="shared" si="2"/>
        <v>70000</v>
      </c>
      <c r="M20" s="22">
        <f t="shared" si="2"/>
        <v>70000</v>
      </c>
      <c r="N20" s="23">
        <f t="shared" si="2"/>
        <v>240000</v>
      </c>
      <c r="O20" s="27">
        <f t="shared" si="2"/>
        <v>1230000</v>
      </c>
    </row>
    <row r="21" spans="1:15" s="30" customFormat="1" ht="20" customHeight="1" x14ac:dyDescent="0.2">
      <c r="A21" s="19" t="s">
        <v>24</v>
      </c>
      <c r="B21" s="28"/>
      <c r="C21" s="9">
        <f t="shared" ref="C21:N21" si="3">+C6-C20</f>
        <v>-5000</v>
      </c>
      <c r="D21" s="9">
        <f t="shared" si="3"/>
        <v>30000</v>
      </c>
      <c r="E21" s="11">
        <f t="shared" si="3"/>
        <v>-20000</v>
      </c>
      <c r="F21" s="9">
        <f t="shared" si="3"/>
        <v>30000</v>
      </c>
      <c r="G21" s="9">
        <f t="shared" si="3"/>
        <v>30000</v>
      </c>
      <c r="H21" s="11">
        <f t="shared" si="3"/>
        <v>20000</v>
      </c>
      <c r="I21" s="9">
        <f t="shared" si="3"/>
        <v>30000</v>
      </c>
      <c r="J21" s="9">
        <f t="shared" si="3"/>
        <v>30000</v>
      </c>
      <c r="K21" s="11">
        <f t="shared" si="3"/>
        <v>-70000</v>
      </c>
      <c r="L21" s="9">
        <f t="shared" si="3"/>
        <v>30000</v>
      </c>
      <c r="M21" s="9">
        <f t="shared" si="3"/>
        <v>30000</v>
      </c>
      <c r="N21" s="11">
        <f t="shared" si="3"/>
        <v>-140000</v>
      </c>
      <c r="O21" s="29">
        <f>SUM(C21:N21)</f>
        <v>-5000</v>
      </c>
    </row>
    <row r="22" spans="1:15" s="7" customFormat="1" ht="20" customHeight="1" thickBot="1" x14ac:dyDescent="0.25">
      <c r="A22" s="26" t="s">
        <v>25</v>
      </c>
      <c r="B22" s="20"/>
      <c r="C22" s="21">
        <f>+C21</f>
        <v>-5000</v>
      </c>
      <c r="D22" s="22">
        <f>+D21+C22</f>
        <v>25000</v>
      </c>
      <c r="E22" s="23">
        <f>+E21+D22</f>
        <v>5000</v>
      </c>
      <c r="F22" s="21">
        <f>+F21+E22</f>
        <v>35000</v>
      </c>
      <c r="G22" s="22">
        <f t="shared" ref="G22:N22" si="4">+G21+F22</f>
        <v>65000</v>
      </c>
      <c r="H22" s="23">
        <f t="shared" si="4"/>
        <v>85000</v>
      </c>
      <c r="I22" s="21">
        <f t="shared" si="4"/>
        <v>115000</v>
      </c>
      <c r="J22" s="22">
        <f t="shared" si="4"/>
        <v>145000</v>
      </c>
      <c r="K22" s="23">
        <f t="shared" si="4"/>
        <v>75000</v>
      </c>
      <c r="L22" s="21">
        <f t="shared" si="4"/>
        <v>105000</v>
      </c>
      <c r="M22" s="22">
        <f t="shared" si="4"/>
        <v>135000</v>
      </c>
      <c r="N22" s="23">
        <f t="shared" si="4"/>
        <v>-5000</v>
      </c>
      <c r="O22" s="24">
        <f>+O6-O20</f>
        <v>-5000</v>
      </c>
    </row>
    <row r="23" spans="1:15" s="13" customFormat="1" ht="20" customHeight="1" thickBot="1" x14ac:dyDescent="0.25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3"/>
    </row>
    <row r="24" spans="1:15" s="7" customFormat="1" ht="20" customHeight="1" x14ac:dyDescent="0.2">
      <c r="A24" s="34" t="s">
        <v>26</v>
      </c>
      <c r="B24" s="35"/>
      <c r="C24" s="36"/>
      <c r="D24" s="35"/>
      <c r="E24" s="37"/>
      <c r="F24" s="35"/>
      <c r="G24" s="35"/>
      <c r="H24" s="37"/>
      <c r="I24" s="35"/>
      <c r="J24" s="35"/>
      <c r="K24" s="37"/>
      <c r="L24" s="35"/>
      <c r="M24" s="35"/>
      <c r="N24" s="37"/>
      <c r="O24" s="38">
        <f t="shared" ref="O24:O32" si="5">SUM(C24:N24)</f>
        <v>0</v>
      </c>
    </row>
    <row r="25" spans="1:15" s="7" customFormat="1" ht="20" customHeight="1" x14ac:dyDescent="0.2">
      <c r="A25" s="39" t="s">
        <v>71</v>
      </c>
      <c r="B25" s="40"/>
      <c r="C25" s="41">
        <v>120000</v>
      </c>
      <c r="D25" s="40"/>
      <c r="E25" s="42"/>
      <c r="F25" s="40"/>
      <c r="G25" s="40"/>
      <c r="H25" s="42"/>
      <c r="I25" s="40"/>
      <c r="J25" s="40"/>
      <c r="K25" s="42"/>
      <c r="L25" s="40"/>
      <c r="M25" s="40"/>
      <c r="N25" s="42"/>
      <c r="O25" s="43">
        <f t="shared" si="5"/>
        <v>120000</v>
      </c>
    </row>
    <row r="26" spans="1:15" s="13" customFormat="1" ht="20" customHeight="1" x14ac:dyDescent="0.2">
      <c r="A26" s="44" t="s">
        <v>27</v>
      </c>
      <c r="B26" s="45"/>
      <c r="C26" s="46">
        <v>50000</v>
      </c>
      <c r="D26" s="45"/>
      <c r="E26" s="47"/>
      <c r="F26" s="45"/>
      <c r="G26" s="45"/>
      <c r="H26" s="47"/>
      <c r="I26" s="45"/>
      <c r="J26" s="45"/>
      <c r="K26" s="47"/>
      <c r="L26" s="45"/>
      <c r="M26" s="45"/>
      <c r="N26" s="47"/>
      <c r="O26" s="48">
        <f t="shared" si="5"/>
        <v>50000</v>
      </c>
    </row>
    <row r="27" spans="1:15" s="7" customFormat="1" ht="20" customHeight="1" x14ac:dyDescent="0.2">
      <c r="A27" s="39" t="s">
        <v>28</v>
      </c>
      <c r="B27" s="40"/>
      <c r="C27" s="41"/>
      <c r="D27" s="40"/>
      <c r="E27" s="42"/>
      <c r="F27" s="40"/>
      <c r="G27" s="40"/>
      <c r="H27" s="42"/>
      <c r="I27" s="40"/>
      <c r="J27" s="40"/>
      <c r="K27" s="42"/>
      <c r="L27" s="40"/>
      <c r="M27" s="40"/>
      <c r="N27" s="42"/>
      <c r="O27" s="43">
        <f t="shared" si="5"/>
        <v>0</v>
      </c>
    </row>
    <row r="28" spans="1:15" s="13" customFormat="1" ht="20" customHeight="1" x14ac:dyDescent="0.2">
      <c r="A28" s="44" t="s">
        <v>29</v>
      </c>
      <c r="B28" s="45"/>
      <c r="C28" s="46"/>
      <c r="D28" s="45"/>
      <c r="E28" s="47"/>
      <c r="F28" s="45"/>
      <c r="G28" s="45"/>
      <c r="H28" s="47"/>
      <c r="I28" s="45"/>
      <c r="J28" s="45"/>
      <c r="K28" s="47"/>
      <c r="L28" s="45"/>
      <c r="M28" s="45"/>
      <c r="N28" s="47"/>
      <c r="O28" s="48">
        <f t="shared" si="5"/>
        <v>0</v>
      </c>
    </row>
    <row r="29" spans="1:15" s="7" customFormat="1" ht="20" customHeight="1" x14ac:dyDescent="0.2">
      <c r="A29" s="39"/>
      <c r="B29" s="40"/>
      <c r="C29" s="41"/>
      <c r="D29" s="40"/>
      <c r="E29" s="42"/>
      <c r="F29" s="40"/>
      <c r="G29" s="40"/>
      <c r="H29" s="42"/>
      <c r="I29" s="40"/>
      <c r="J29" s="40"/>
      <c r="K29" s="42"/>
      <c r="L29" s="40"/>
      <c r="M29" s="40"/>
      <c r="N29" s="42"/>
      <c r="O29" s="43">
        <f t="shared" si="5"/>
        <v>0</v>
      </c>
    </row>
    <row r="30" spans="1:15" s="13" customFormat="1" ht="20" customHeight="1" x14ac:dyDescent="0.2">
      <c r="A30" s="44"/>
      <c r="B30" s="45"/>
      <c r="C30" s="46"/>
      <c r="D30" s="45"/>
      <c r="E30" s="47"/>
      <c r="F30" s="45"/>
      <c r="G30" s="45"/>
      <c r="H30" s="47"/>
      <c r="I30" s="45"/>
      <c r="J30" s="45"/>
      <c r="K30" s="47"/>
      <c r="L30" s="45"/>
      <c r="M30" s="45"/>
      <c r="N30" s="47"/>
      <c r="O30" s="48">
        <f t="shared" si="5"/>
        <v>0</v>
      </c>
    </row>
    <row r="31" spans="1:15" s="7" customFormat="1" ht="20" customHeight="1" x14ac:dyDescent="0.2">
      <c r="A31" s="39"/>
      <c r="B31" s="40"/>
      <c r="C31" s="41"/>
      <c r="D31" s="40"/>
      <c r="E31" s="42"/>
      <c r="F31" s="40"/>
      <c r="G31" s="40"/>
      <c r="H31" s="42"/>
      <c r="I31" s="40"/>
      <c r="J31" s="40"/>
      <c r="K31" s="42"/>
      <c r="L31" s="40"/>
      <c r="M31" s="40"/>
      <c r="N31" s="42"/>
      <c r="O31" s="43">
        <f t="shared" si="5"/>
        <v>0</v>
      </c>
    </row>
    <row r="32" spans="1:15" s="13" customFormat="1" ht="20" customHeight="1" x14ac:dyDescent="0.2">
      <c r="A32" s="44"/>
      <c r="B32" s="45"/>
      <c r="C32" s="46"/>
      <c r="D32" s="45"/>
      <c r="E32" s="47"/>
      <c r="F32" s="45"/>
      <c r="G32" s="45"/>
      <c r="H32" s="47"/>
      <c r="I32" s="45"/>
      <c r="J32" s="45"/>
      <c r="K32" s="47"/>
      <c r="L32" s="45"/>
      <c r="M32" s="45"/>
      <c r="N32" s="47"/>
      <c r="O32" s="48">
        <f t="shared" si="5"/>
        <v>0</v>
      </c>
    </row>
    <row r="33" spans="1:15" s="7" customFormat="1" ht="20" customHeight="1" thickBot="1" x14ac:dyDescent="0.25">
      <c r="A33" s="49" t="s">
        <v>31</v>
      </c>
      <c r="B33" s="50"/>
      <c r="C33" s="51">
        <f t="shared" ref="C33:O33" si="6">SUM(C24:C32)</f>
        <v>170000</v>
      </c>
      <c r="D33" s="51">
        <f t="shared" si="6"/>
        <v>0</v>
      </c>
      <c r="E33" s="52">
        <f t="shared" si="6"/>
        <v>0</v>
      </c>
      <c r="F33" s="51">
        <f t="shared" si="6"/>
        <v>0</v>
      </c>
      <c r="G33" s="51">
        <f t="shared" si="6"/>
        <v>0</v>
      </c>
      <c r="H33" s="52">
        <f t="shared" si="6"/>
        <v>0</v>
      </c>
      <c r="I33" s="51">
        <f t="shared" si="6"/>
        <v>0</v>
      </c>
      <c r="J33" s="51">
        <f t="shared" si="6"/>
        <v>0</v>
      </c>
      <c r="K33" s="52">
        <f t="shared" si="6"/>
        <v>0</v>
      </c>
      <c r="L33" s="51">
        <f t="shared" si="6"/>
        <v>0</v>
      </c>
      <c r="M33" s="51">
        <f t="shared" si="6"/>
        <v>0</v>
      </c>
      <c r="N33" s="52">
        <f t="shared" si="6"/>
        <v>0</v>
      </c>
      <c r="O33" s="53">
        <f t="shared" si="6"/>
        <v>170000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5"/>
  <sheetViews>
    <sheetView showGridLines="0" zoomScale="110" zoomScaleNormal="110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D11" sqref="D11"/>
    </sheetView>
  </sheetViews>
  <sheetFormatPr baseColWidth="10" defaultColWidth="0" defaultRowHeight="14" zeroHeight="1" x14ac:dyDescent="0.2"/>
  <cols>
    <col min="1" max="1" width="10.5" style="54" customWidth="1"/>
    <col min="2" max="2" width="28.5" style="54" customWidth="1"/>
    <col min="3" max="5" width="11.6640625" style="54" customWidth="1"/>
    <col min="6" max="16384" width="8.83203125" style="54" hidden="1"/>
  </cols>
  <sheetData>
    <row r="1" spans="1:15" s="3" customFormat="1" ht="57" customHeight="1" thickBot="1" x14ac:dyDescent="0.25">
      <c r="A1" s="61"/>
      <c r="B1" s="62"/>
      <c r="C1" s="62"/>
      <c r="D1" s="63"/>
      <c r="E1" s="64"/>
      <c r="O1" s="65"/>
    </row>
    <row r="2" spans="1:15" s="60" customFormat="1" ht="30" customHeight="1" x14ac:dyDescent="0.2">
      <c r="A2" s="56" t="s">
        <v>32</v>
      </c>
      <c r="B2" s="57"/>
      <c r="C2" s="66">
        <v>2021</v>
      </c>
      <c r="D2" s="67">
        <v>2022</v>
      </c>
      <c r="E2" s="68">
        <v>2023</v>
      </c>
    </row>
    <row r="3" spans="1:15" s="13" customFormat="1" ht="20" customHeight="1" x14ac:dyDescent="0.2">
      <c r="A3" s="8" t="s">
        <v>33</v>
      </c>
      <c r="B3" s="9"/>
      <c r="C3" s="10"/>
      <c r="D3" s="9"/>
      <c r="E3" s="71"/>
    </row>
    <row r="4" spans="1:15" s="7" customFormat="1" ht="20" customHeight="1" x14ac:dyDescent="0.2">
      <c r="A4" s="14"/>
      <c r="B4" s="15" t="s">
        <v>15</v>
      </c>
      <c r="C4" s="16">
        <f>Månedsbudget!O4</f>
        <v>1200000</v>
      </c>
      <c r="D4" s="15">
        <v>1500000</v>
      </c>
      <c r="E4" s="72">
        <v>2000000</v>
      </c>
    </row>
    <row r="5" spans="1:15" s="13" customFormat="1" ht="20" customHeight="1" x14ac:dyDescent="0.2">
      <c r="A5" s="19"/>
      <c r="B5" s="9" t="s">
        <v>16</v>
      </c>
      <c r="C5" s="10">
        <f>Månedsbudget!O5</f>
        <v>25000</v>
      </c>
      <c r="D5" s="9"/>
      <c r="E5" s="71"/>
    </row>
    <row r="6" spans="1:15" s="7" customFormat="1" ht="20" customHeight="1" thickBot="1" x14ac:dyDescent="0.25">
      <c r="A6" s="26" t="s">
        <v>34</v>
      </c>
      <c r="B6" s="20"/>
      <c r="C6" s="21">
        <f>SUM(C4:C5)</f>
        <v>1225000</v>
      </c>
      <c r="D6" s="22">
        <f t="shared" ref="D6" si="0">SUM(D4:D5)</f>
        <v>1500000</v>
      </c>
      <c r="E6" s="24">
        <f t="shared" ref="E6" si="1">SUM(E4:E5)</f>
        <v>2000000</v>
      </c>
    </row>
    <row r="7" spans="1:15" s="13" customFormat="1" ht="20" customHeight="1" x14ac:dyDescent="0.2">
      <c r="A7" s="8" t="s">
        <v>14</v>
      </c>
      <c r="B7" s="9"/>
      <c r="C7" s="10"/>
      <c r="D7" s="9"/>
      <c r="E7" s="71"/>
    </row>
    <row r="8" spans="1:15" s="7" customFormat="1" ht="20" customHeight="1" x14ac:dyDescent="0.2">
      <c r="A8" s="25"/>
      <c r="B8" s="15" t="s">
        <v>35</v>
      </c>
      <c r="C8" s="16">
        <f>Månedsbudget!O8</f>
        <v>600000</v>
      </c>
      <c r="D8" s="15">
        <v>800000</v>
      </c>
      <c r="E8" s="72">
        <v>1100000</v>
      </c>
    </row>
    <row r="9" spans="1:15" s="13" customFormat="1" ht="20" customHeight="1" x14ac:dyDescent="0.2">
      <c r="A9" s="8" t="s">
        <v>13</v>
      </c>
      <c r="B9" s="9"/>
      <c r="C9" s="10"/>
      <c r="D9" s="9"/>
      <c r="E9" s="71"/>
    </row>
    <row r="10" spans="1:15" s="7" customFormat="1" ht="20" customHeight="1" x14ac:dyDescent="0.2">
      <c r="A10" s="25"/>
      <c r="B10" s="15" t="s">
        <v>18</v>
      </c>
      <c r="C10" s="16">
        <f>Månedsbudget!O10</f>
        <v>240000</v>
      </c>
      <c r="D10" s="15"/>
      <c r="E10" s="72"/>
    </row>
    <row r="11" spans="1:15" s="13" customFormat="1" ht="20" customHeight="1" x14ac:dyDescent="0.2">
      <c r="A11" s="8" t="s">
        <v>12</v>
      </c>
      <c r="B11" s="9"/>
      <c r="C11" s="10"/>
      <c r="D11" s="9"/>
      <c r="E11" s="71"/>
    </row>
    <row r="12" spans="1:15" s="7" customFormat="1" ht="20" customHeight="1" x14ac:dyDescent="0.2">
      <c r="A12" s="25"/>
      <c r="B12" s="15" t="s">
        <v>19</v>
      </c>
      <c r="C12" s="16">
        <f>Månedsbudget!O12</f>
        <v>0</v>
      </c>
      <c r="D12" s="15"/>
      <c r="E12" s="72"/>
    </row>
    <row r="13" spans="1:15" s="13" customFormat="1" ht="20" customHeight="1" x14ac:dyDescent="0.2">
      <c r="A13" s="8"/>
      <c r="B13" s="9" t="s">
        <v>20</v>
      </c>
      <c r="C13" s="10">
        <f>Månedsbudget!O13</f>
        <v>0</v>
      </c>
      <c r="D13" s="9"/>
      <c r="E13" s="71"/>
    </row>
    <row r="14" spans="1:15" s="7" customFormat="1" ht="20" customHeight="1" x14ac:dyDescent="0.2">
      <c r="A14" s="25"/>
      <c r="B14" s="15" t="s">
        <v>21</v>
      </c>
      <c r="C14" s="16">
        <f>Månedsbudget!O14</f>
        <v>0</v>
      </c>
      <c r="D14" s="15"/>
      <c r="E14" s="72"/>
    </row>
    <row r="15" spans="1:15" s="13" customFormat="1" ht="20" customHeight="1" x14ac:dyDescent="0.2">
      <c r="A15" s="8"/>
      <c r="B15" s="9" t="s">
        <v>39</v>
      </c>
      <c r="C15" s="10">
        <f>Månedsbudget!O15</f>
        <v>20000</v>
      </c>
      <c r="D15" s="9"/>
      <c r="E15" s="71"/>
    </row>
    <row r="16" spans="1:15" s="7" customFormat="1" ht="20" customHeight="1" x14ac:dyDescent="0.2">
      <c r="A16" s="25"/>
      <c r="B16" s="15" t="s">
        <v>36</v>
      </c>
      <c r="C16" s="16">
        <f>Månedsbudget!O16</f>
        <v>370000</v>
      </c>
      <c r="D16" s="15"/>
      <c r="E16" s="72"/>
    </row>
    <row r="17" spans="1:5" s="13" customFormat="1" ht="20" customHeight="1" x14ac:dyDescent="0.2">
      <c r="A17" s="8"/>
      <c r="B17" s="9" t="s">
        <v>37</v>
      </c>
      <c r="C17" s="10"/>
      <c r="D17" s="9"/>
      <c r="E17" s="71"/>
    </row>
    <row r="18" spans="1:5" s="7" customFormat="1" ht="20" customHeight="1" x14ac:dyDescent="0.2">
      <c r="A18" s="25"/>
      <c r="B18" s="15"/>
      <c r="C18" s="16"/>
      <c r="D18" s="15"/>
      <c r="E18" s="72"/>
    </row>
    <row r="19" spans="1:5" s="13" customFormat="1" ht="20" customHeight="1" x14ac:dyDescent="0.2">
      <c r="A19" s="8"/>
      <c r="B19" s="9"/>
      <c r="C19" s="9"/>
      <c r="D19" s="9"/>
      <c r="E19" s="71"/>
    </row>
    <row r="20" spans="1:5" s="7" customFormat="1" ht="20" customHeight="1" thickBot="1" x14ac:dyDescent="0.25">
      <c r="A20" s="26" t="s">
        <v>30</v>
      </c>
      <c r="B20" s="20"/>
      <c r="C20" s="22">
        <f>SUM(C7:C19)</f>
        <v>1230000</v>
      </c>
      <c r="D20" s="22">
        <f>SUM(D7:D19)</f>
        <v>800000</v>
      </c>
      <c r="E20" s="24">
        <f>SUM(E7:E19)</f>
        <v>1100000</v>
      </c>
    </row>
    <row r="21" spans="1:5" s="13" customFormat="1" ht="20" customHeight="1" x14ac:dyDescent="0.2">
      <c r="A21" s="19" t="s">
        <v>38</v>
      </c>
      <c r="B21" s="28"/>
      <c r="C21" s="9">
        <f>+C6-C20</f>
        <v>-5000</v>
      </c>
      <c r="D21" s="73">
        <f>+D6-D20</f>
        <v>700000</v>
      </c>
      <c r="E21" s="71">
        <f>+E6-E20</f>
        <v>900000</v>
      </c>
    </row>
    <row r="22" spans="1:5" s="74" customFormat="1" ht="20" customHeight="1" thickBot="1" x14ac:dyDescent="0.25">
      <c r="A22" s="26" t="s">
        <v>25</v>
      </c>
      <c r="B22" s="20"/>
      <c r="C22" s="21">
        <f>+C21</f>
        <v>-5000</v>
      </c>
      <c r="D22" s="22">
        <f>+D21</f>
        <v>700000</v>
      </c>
      <c r="E22" s="24">
        <f>+E21</f>
        <v>900000</v>
      </c>
    </row>
    <row r="23" spans="1:5" s="13" customFormat="1" ht="15" x14ac:dyDescent="0.2">
      <c r="A23" s="75"/>
      <c r="B23" s="75"/>
      <c r="C23" s="75"/>
      <c r="D23" s="75"/>
      <c r="E23" s="75"/>
    </row>
    <row r="24" spans="1:5" s="13" customFormat="1" ht="15" x14ac:dyDescent="0.2">
      <c r="A24" s="76" t="str">
        <f>"*Beløbene til "&amp;C2&amp;" er baseret på dine indtastninger i fanen ""Månedsbudget"""</f>
        <v>*Beløbene til 2021 er baseret på dine indtastninger i fanen "Månedsbudget"</v>
      </c>
      <c r="B24" s="75"/>
      <c r="C24" s="75"/>
      <c r="D24" s="75"/>
      <c r="E24" s="75"/>
    </row>
    <row r="25" spans="1:5" s="13" customFormat="1" ht="15" x14ac:dyDescent="0.2">
      <c r="A25" s="76" t="s">
        <v>73</v>
      </c>
      <c r="B25" s="75"/>
      <c r="C25" s="75"/>
      <c r="D25" s="75"/>
      <c r="E25" s="75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9"/>
  <sheetViews>
    <sheetView showGridLines="0" zoomScale="110" zoomScaleNormal="110" workbookViewId="0">
      <pane xSplit="2" ySplit="2" topLeftCell="C15" activePane="bottomRight" state="frozen"/>
      <selection pane="topRight" activeCell="C1" sqref="C1"/>
      <selection pane="bottomLeft" activeCell="A2" sqref="A2"/>
      <selection pane="bottomRight" activeCell="E10" sqref="E10"/>
    </sheetView>
  </sheetViews>
  <sheetFormatPr baseColWidth="10" defaultColWidth="0" defaultRowHeight="14" zeroHeight="1" x14ac:dyDescent="0.2"/>
  <cols>
    <col min="1" max="1" width="10.5" style="54" customWidth="1"/>
    <col min="2" max="2" width="38.33203125" style="54" customWidth="1"/>
    <col min="3" max="3" width="13.5" style="54" customWidth="1"/>
    <col min="4" max="4" width="13.33203125" style="54" customWidth="1"/>
    <col min="5" max="5" width="13.5" style="54" customWidth="1"/>
    <col min="6" max="16384" width="8.83203125" style="1" hidden="1"/>
  </cols>
  <sheetData>
    <row r="1" spans="1:15" s="3" customFormat="1" ht="57" customHeight="1" thickBot="1" x14ac:dyDescent="0.25">
      <c r="A1" s="61"/>
      <c r="B1" s="62"/>
      <c r="C1" s="62"/>
      <c r="D1" s="62"/>
      <c r="E1" s="64"/>
      <c r="O1" s="65"/>
    </row>
    <row r="2" spans="1:15" s="60" customFormat="1" ht="30" customHeight="1" thickBot="1" x14ac:dyDescent="0.25">
      <c r="A2" s="69" t="s">
        <v>40</v>
      </c>
      <c r="B2" s="70"/>
      <c r="C2" s="66" t="str">
        <f>""&amp;Årsbudget!C2&amp;""</f>
        <v>2021</v>
      </c>
      <c r="D2" s="66" t="str">
        <f>""&amp;Årsbudget!D2&amp;""</f>
        <v>2022</v>
      </c>
      <c r="E2" s="66" t="str">
        <f>""&amp;Årsbudget!E2&amp;""</f>
        <v>2023</v>
      </c>
    </row>
    <row r="3" spans="1:15" s="3" customFormat="1" ht="20" customHeight="1" x14ac:dyDescent="0.2">
      <c r="A3" s="77" t="s">
        <v>53</v>
      </c>
      <c r="B3" s="78"/>
      <c r="C3" s="79"/>
      <c r="D3" s="78"/>
      <c r="E3" s="80"/>
    </row>
    <row r="4" spans="1:15" s="2" customFormat="1" ht="20" customHeight="1" x14ac:dyDescent="0.2">
      <c r="A4" s="8" t="s">
        <v>52</v>
      </c>
      <c r="B4" s="9"/>
      <c r="C4" s="81"/>
      <c r="D4" s="82"/>
      <c r="E4" s="83"/>
    </row>
    <row r="5" spans="1:15" s="3" customFormat="1" ht="20" customHeight="1" x14ac:dyDescent="0.2">
      <c r="A5" s="14"/>
      <c r="B5" s="15" t="s">
        <v>51</v>
      </c>
      <c r="C5" s="84"/>
      <c r="D5" s="85"/>
      <c r="E5" s="86"/>
    </row>
    <row r="6" spans="1:15" s="2" customFormat="1" ht="19" customHeight="1" x14ac:dyDescent="0.2">
      <c r="A6" s="19"/>
      <c r="B6" s="9" t="s">
        <v>43</v>
      </c>
      <c r="C6" s="81"/>
      <c r="D6" s="82"/>
      <c r="E6" s="83"/>
    </row>
    <row r="7" spans="1:15" s="3" customFormat="1" ht="20" customHeight="1" x14ac:dyDescent="0.2">
      <c r="A7" s="87" t="s">
        <v>54</v>
      </c>
      <c r="B7" s="88"/>
      <c r="C7" s="89">
        <f>SUM(C5:C6)</f>
        <v>0</v>
      </c>
      <c r="D7" s="90">
        <f t="shared" ref="D7" si="0">SUM(D5:D6)</f>
        <v>0</v>
      </c>
      <c r="E7" s="91">
        <f t="shared" ref="E7" si="1">SUM(E5:E6)</f>
        <v>0</v>
      </c>
    </row>
    <row r="8" spans="1:15" s="2" customFormat="1" ht="20" customHeight="1" x14ac:dyDescent="0.2">
      <c r="A8" s="8" t="s">
        <v>49</v>
      </c>
      <c r="B8" s="9"/>
      <c r="C8" s="81"/>
      <c r="D8" s="82"/>
      <c r="E8" s="83"/>
    </row>
    <row r="9" spans="1:15" s="3" customFormat="1" ht="20" customHeight="1" x14ac:dyDescent="0.2">
      <c r="A9" s="25"/>
      <c r="B9" s="15" t="s">
        <v>42</v>
      </c>
      <c r="C9" s="84"/>
      <c r="D9" s="85"/>
      <c r="E9" s="86"/>
    </row>
    <row r="10" spans="1:15" s="2" customFormat="1" ht="20" customHeight="1" x14ac:dyDescent="0.2">
      <c r="A10" s="8"/>
      <c r="B10" s="9" t="s">
        <v>41</v>
      </c>
      <c r="C10" s="81"/>
      <c r="D10" s="82"/>
      <c r="E10" s="83"/>
    </row>
    <row r="11" spans="1:15" s="3" customFormat="1" ht="20" customHeight="1" x14ac:dyDescent="0.2">
      <c r="A11" s="25"/>
      <c r="B11" s="15" t="s">
        <v>71</v>
      </c>
      <c r="C11" s="84">
        <f>+Månedsbudget!O25</f>
        <v>120000</v>
      </c>
      <c r="D11" s="85"/>
      <c r="E11" s="86"/>
    </row>
    <row r="12" spans="1:15" s="2" customFormat="1" ht="20" customHeight="1" x14ac:dyDescent="0.2">
      <c r="A12" s="8"/>
      <c r="B12" s="9" t="s">
        <v>50</v>
      </c>
      <c r="C12" s="81">
        <f>C21-C11+C23</f>
        <v>375000</v>
      </c>
      <c r="D12" s="82"/>
      <c r="E12" s="83"/>
    </row>
    <row r="13" spans="1:15" s="3" customFormat="1" ht="20" customHeight="1" x14ac:dyDescent="0.2">
      <c r="A13" s="25"/>
      <c r="B13" s="15"/>
      <c r="C13" s="84"/>
      <c r="D13" s="85"/>
      <c r="E13" s="86"/>
    </row>
    <row r="14" spans="1:15" s="2" customFormat="1" ht="20" customHeight="1" x14ac:dyDescent="0.2">
      <c r="A14" s="8"/>
      <c r="B14" s="9"/>
      <c r="C14" s="82"/>
      <c r="D14" s="82"/>
      <c r="E14" s="83"/>
    </row>
    <row r="15" spans="1:15" s="3" customFormat="1" ht="20" customHeight="1" x14ac:dyDescent="0.2">
      <c r="A15" s="87" t="s">
        <v>44</v>
      </c>
      <c r="B15" s="88"/>
      <c r="C15" s="90">
        <f>SUM(C9:C14)</f>
        <v>495000</v>
      </c>
      <c r="D15" s="90">
        <f>SUM(D9:D14)</f>
        <v>0</v>
      </c>
      <c r="E15" s="91">
        <f>SUM(E9:E14)</f>
        <v>0</v>
      </c>
    </row>
    <row r="16" spans="1:15" s="3" customFormat="1" ht="20" customHeight="1" thickBot="1" x14ac:dyDescent="0.25">
      <c r="A16" s="26" t="s">
        <v>45</v>
      </c>
      <c r="B16" s="20"/>
      <c r="C16" s="92">
        <f>+C7+C15</f>
        <v>495000</v>
      </c>
      <c r="D16" s="92">
        <f>+D7+D15</f>
        <v>0</v>
      </c>
      <c r="E16" s="93">
        <f>+E7+E15</f>
        <v>0</v>
      </c>
    </row>
    <row r="17" spans="1:5" s="2" customFormat="1" ht="15" customHeight="1" thickBot="1" x14ac:dyDescent="0.25">
      <c r="A17" s="94"/>
      <c r="B17" s="95"/>
      <c r="C17" s="96"/>
      <c r="D17" s="96"/>
      <c r="E17" s="97"/>
    </row>
    <row r="18" spans="1:5" s="3" customFormat="1" ht="19.5" customHeight="1" x14ac:dyDescent="0.2">
      <c r="A18" s="77" t="s">
        <v>46</v>
      </c>
      <c r="B18" s="78"/>
      <c r="C18" s="98"/>
      <c r="D18" s="99"/>
      <c r="E18" s="100"/>
    </row>
    <row r="19" spans="1:5" s="2" customFormat="1" ht="15" x14ac:dyDescent="0.2">
      <c r="A19" s="8" t="s">
        <v>47</v>
      </c>
      <c r="B19" s="9"/>
      <c r="C19" s="81"/>
      <c r="D19" s="82"/>
      <c r="E19" s="83"/>
    </row>
    <row r="20" spans="1:5" s="3" customFormat="1" ht="15" x14ac:dyDescent="0.2">
      <c r="A20" s="14"/>
      <c r="B20" s="15" t="s">
        <v>63</v>
      </c>
      <c r="C20" s="84">
        <v>0</v>
      </c>
      <c r="D20" s="85"/>
      <c r="E20" s="86"/>
    </row>
    <row r="21" spans="1:5" s="2" customFormat="1" ht="15" x14ac:dyDescent="0.2">
      <c r="A21" s="19"/>
      <c r="B21" s="9" t="s">
        <v>55</v>
      </c>
      <c r="C21" s="81">
        <v>500000</v>
      </c>
      <c r="D21" s="82"/>
      <c r="E21" s="83"/>
    </row>
    <row r="22" spans="1:5" s="3" customFormat="1" ht="15" x14ac:dyDescent="0.2">
      <c r="A22" s="14"/>
      <c r="B22" s="15" t="s">
        <v>72</v>
      </c>
      <c r="C22" s="84">
        <v>0</v>
      </c>
      <c r="D22" s="85"/>
      <c r="E22" s="86"/>
    </row>
    <row r="23" spans="1:5" s="2" customFormat="1" ht="15" x14ac:dyDescent="0.2">
      <c r="A23" s="19"/>
      <c r="B23" s="9" t="s">
        <v>67</v>
      </c>
      <c r="C23" s="81">
        <f>Årsbudget!C22</f>
        <v>-5000</v>
      </c>
      <c r="D23" s="82">
        <f>+Årsbudget!D22</f>
        <v>700000</v>
      </c>
      <c r="E23" s="83">
        <f>+Årsbudget!E22</f>
        <v>900000</v>
      </c>
    </row>
    <row r="24" spans="1:5" s="3" customFormat="1" ht="15" x14ac:dyDescent="0.2">
      <c r="A24" s="87" t="s">
        <v>48</v>
      </c>
      <c r="B24" s="88"/>
      <c r="C24" s="89">
        <f>SUM(C20:C23)</f>
        <v>495000</v>
      </c>
      <c r="D24" s="90">
        <f t="shared" ref="D24" si="2">SUM(D20:D23)</f>
        <v>700000</v>
      </c>
      <c r="E24" s="91">
        <f t="shared" ref="E24" si="3">SUM(E20:E23)</f>
        <v>900000</v>
      </c>
    </row>
    <row r="25" spans="1:5" s="2" customFormat="1" ht="15" x14ac:dyDescent="0.2">
      <c r="A25" s="8" t="s">
        <v>57</v>
      </c>
      <c r="B25" s="9"/>
      <c r="C25" s="81"/>
      <c r="D25" s="82"/>
      <c r="E25" s="83"/>
    </row>
    <row r="26" spans="1:5" s="3" customFormat="1" ht="15" x14ac:dyDescent="0.2">
      <c r="A26" s="25"/>
      <c r="B26" s="15" t="s">
        <v>68</v>
      </c>
      <c r="C26" s="84"/>
      <c r="D26" s="85"/>
      <c r="E26" s="86"/>
    </row>
    <row r="27" spans="1:5" s="2" customFormat="1" ht="15" x14ac:dyDescent="0.2">
      <c r="A27" s="8"/>
      <c r="B27" s="9" t="s">
        <v>56</v>
      </c>
      <c r="C27" s="81"/>
      <c r="D27" s="82"/>
      <c r="E27" s="83"/>
    </row>
    <row r="28" spans="1:5" s="3" customFormat="1" ht="15" x14ac:dyDescent="0.2">
      <c r="A28" s="25"/>
      <c r="B28" s="15" t="s">
        <v>69</v>
      </c>
      <c r="C28" s="84"/>
      <c r="D28" s="85"/>
      <c r="E28" s="86"/>
    </row>
    <row r="29" spans="1:5" s="2" customFormat="1" ht="15" x14ac:dyDescent="0.2">
      <c r="A29" s="8"/>
      <c r="B29" s="9"/>
      <c r="C29" s="82"/>
      <c r="D29" s="82"/>
      <c r="E29" s="83"/>
    </row>
    <row r="30" spans="1:5" s="3" customFormat="1" ht="15" x14ac:dyDescent="0.2">
      <c r="A30" s="87" t="s">
        <v>64</v>
      </c>
      <c r="B30" s="88"/>
      <c r="C30" s="90">
        <f>SUM(C26:C29)</f>
        <v>0</v>
      </c>
      <c r="D30" s="90">
        <f>SUM(D26:D29)</f>
        <v>0</v>
      </c>
      <c r="E30" s="91">
        <f>SUM(E26:E29)</f>
        <v>0</v>
      </c>
    </row>
    <row r="31" spans="1:5" s="2" customFormat="1" ht="15" x14ac:dyDescent="0.2">
      <c r="A31" s="8" t="s">
        <v>58</v>
      </c>
      <c r="B31" s="9"/>
      <c r="C31" s="81"/>
      <c r="D31" s="82"/>
      <c r="E31" s="83"/>
    </row>
    <row r="32" spans="1:5" s="3" customFormat="1" ht="15" x14ac:dyDescent="0.2">
      <c r="A32" s="25"/>
      <c r="B32" s="15" t="s">
        <v>59</v>
      </c>
      <c r="C32" s="84"/>
      <c r="D32" s="85"/>
      <c r="E32" s="86"/>
    </row>
    <row r="33" spans="1:5" s="2" customFormat="1" ht="15" x14ac:dyDescent="0.2">
      <c r="A33" s="8"/>
      <c r="B33" s="9" t="s">
        <v>60</v>
      </c>
      <c r="C33" s="81"/>
      <c r="D33" s="82"/>
      <c r="E33" s="83"/>
    </row>
    <row r="34" spans="1:5" s="3" customFormat="1" ht="15" x14ac:dyDescent="0.2">
      <c r="A34" s="25"/>
      <c r="B34" s="15" t="s">
        <v>61</v>
      </c>
      <c r="C34" s="84"/>
      <c r="D34" s="85"/>
      <c r="E34" s="86"/>
    </row>
    <row r="35" spans="1:5" s="2" customFormat="1" ht="15" x14ac:dyDescent="0.2">
      <c r="A35" s="8"/>
      <c r="B35" s="9" t="s">
        <v>62</v>
      </c>
      <c r="C35" s="82"/>
      <c r="D35" s="82"/>
      <c r="E35" s="83"/>
    </row>
    <row r="36" spans="1:5" s="3" customFormat="1" ht="15" x14ac:dyDescent="0.2">
      <c r="A36" s="87" t="s">
        <v>65</v>
      </c>
      <c r="B36" s="88"/>
      <c r="C36" s="90">
        <f>SUM(C32:C35)</f>
        <v>0</v>
      </c>
      <c r="D36" s="90">
        <f>SUM(D32:D35)</f>
        <v>0</v>
      </c>
      <c r="E36" s="91">
        <f>SUM(E32:E35)</f>
        <v>0</v>
      </c>
    </row>
    <row r="37" spans="1:5" s="3" customFormat="1" ht="16" thickBot="1" x14ac:dyDescent="0.25">
      <c r="A37" s="26" t="s">
        <v>66</v>
      </c>
      <c r="B37" s="20"/>
      <c r="C37" s="92">
        <f>+C24+C30+C36</f>
        <v>495000</v>
      </c>
      <c r="D37" s="92">
        <f>+D24+D30+D36</f>
        <v>700000</v>
      </c>
      <c r="E37" s="93">
        <f>+E24+E30+E36</f>
        <v>900000</v>
      </c>
    </row>
    <row r="38" spans="1:5" s="2" customFormat="1" ht="15" x14ac:dyDescent="0.2">
      <c r="A38" s="75"/>
      <c r="B38" s="75"/>
      <c r="C38" s="101"/>
      <c r="D38" s="101"/>
      <c r="E38" s="75"/>
    </row>
    <row r="39" spans="1:5" s="2" customFormat="1" ht="15" x14ac:dyDescent="0.2">
      <c r="A39" s="102" t="str">
        <f>"*Beløbene til "&amp;Årsbudget!C2&amp;", "&amp;Årsbudget!D2&amp;" &amp; "&amp;Årsbudget!E2&amp;", som findes i ""Månedsbudget"" og ""Årsbudget"" bliver udfyldt automatisk."</f>
        <v>*Beløbene til 2021, 2022 &amp; 2023, som findes i "Månedsbudget" og "Årsbudget" bliver udfyldt automatisk.</v>
      </c>
      <c r="B39" s="75"/>
      <c r="C39" s="75"/>
      <c r="D39" s="75"/>
      <c r="E39" s="7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Månedsbudget</vt:lpstr>
      <vt:lpstr>Årsbudget</vt:lpstr>
      <vt:lpstr>Afstemt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Steen Østerby</dc:creator>
  <cp:lastModifiedBy>Microsoft Office User</cp:lastModifiedBy>
  <dcterms:created xsi:type="dcterms:W3CDTF">2017-08-06T19:13:45Z</dcterms:created>
  <dcterms:modified xsi:type="dcterms:W3CDTF">2021-08-31T12:13:53Z</dcterms:modified>
</cp:coreProperties>
</file>